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85" tabRatio="917" firstSheet="8" activeTab="19"/>
  </bookViews>
  <sheets>
    <sheet name="Záradék" sheetId="1" r:id="rId1"/>
    <sheet name="Összesítő" sheetId="2" r:id="rId2"/>
    <sheet name="Felvonulási létesítmények" sheetId="3" r:id="rId3"/>
    <sheet name="Zsaluzás és állványozás" sheetId="4" r:id="rId4"/>
    <sheet name="Irtás, föld- és sziklamunka" sheetId="5" r:id="rId5"/>
    <sheet name="Síkalapozás" sheetId="6" r:id="rId6"/>
    <sheet name="Helyszíni beton és vasbeton mun" sheetId="7" r:id="rId7"/>
    <sheet name="Előregyártott épületszerkezeti " sheetId="8" r:id="rId8"/>
    <sheet name="Falazás és egyéb kőművesmunka" sheetId="9" r:id="rId9"/>
    <sheet name="Ácsmunka" sheetId="10" r:id="rId10"/>
    <sheet name="Vakolás és rabicolás" sheetId="11" r:id="rId11"/>
    <sheet name="Szárazépítés" sheetId="12" r:id="rId12"/>
    <sheet name="Tetőfedés" sheetId="13" r:id="rId13"/>
    <sheet name="Hideg- és melegburkolatok készí" sheetId="14" r:id="rId14"/>
    <sheet name="Bádogozás" sheetId="15" r:id="rId15"/>
    <sheet name="Fa- és műanyag szerkezet elhely" sheetId="16" r:id="rId16"/>
    <sheet name="Fém nyílászáró és épületlakatos" sheetId="17" r:id="rId17"/>
    <sheet name="Felületképzés" sheetId="18" r:id="rId18"/>
    <sheet name="Szigetelés" sheetId="19" r:id="rId19"/>
    <sheet name="Beépített bútorok" sheetId="20" r:id="rId20"/>
    <sheet name="Kőburkolat készítése" sheetId="21" r:id="rId21"/>
    <sheet name="Útpályatartozékok" sheetId="22" r:id="rId22"/>
    <sheet name="Kert- és parképítési munka" sheetId="23" r:id="rId23"/>
  </sheets>
  <definedNames>
    <definedName name="_xlnm.Print_Area" localSheetId="0">'Záradék'!$A$1:$D$40</definedName>
  </definedNames>
  <calcPr fullCalcOnLoad="1"/>
</workbook>
</file>

<file path=xl/sharedStrings.xml><?xml version="1.0" encoding="utf-8"?>
<sst xmlns="http://schemas.openxmlformats.org/spreadsheetml/2006/main" count="763" uniqueCount="391">
  <si>
    <t xml:space="preserve">                                       </t>
  </si>
  <si>
    <t xml:space="preserve">A munka leírása:                       </t>
  </si>
  <si>
    <t xml:space="preserve">Bocskaikert                                                                   </t>
  </si>
  <si>
    <t xml:space="preserve">Két foglalkoztatós minibölcsöde                                               </t>
  </si>
  <si>
    <t xml:space="preserve">ÉPÍTÉSZET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</si>
  <si>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</si>
  <si>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</si>
  <si>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</si>
  <si>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</si>
  <si>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</si>
  <si>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</si>
  <si>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</si>
  <si>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</si>
  <si>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</si>
  <si>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</si>
  <si>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</si>
  <si>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 xml:space="preserve">Költségvetési kiírás vonatkozó     Kiviteli Tervekkel  </t>
  </si>
  <si>
    <t xml:space="preserve">és Műszaki Leírással együtt érvényes.  </t>
  </si>
  <si>
    <t>Az ajánlat készítéskor: a költségvetési kiírás és a kiviteli terv közötti esetleges</t>
  </si>
  <si>
    <t>ellentmondás esetén a tervezőt értesíteni szükséges!</t>
  </si>
  <si>
    <t>Munkanem megnevezése</t>
  </si>
  <si>
    <t>Anyag összege</t>
  </si>
  <si>
    <t>Díj összege</t>
  </si>
  <si>
    <t>Felvonulási létesítmények</t>
  </si>
  <si>
    <t>Zsaluzás és állványozás</t>
  </si>
  <si>
    <t>Irtás, föld- és sziklamunka</t>
  </si>
  <si>
    <t>Síkalapozás</t>
  </si>
  <si>
    <t>Helyszíni beton és vasbeton munka</t>
  </si>
  <si>
    <t>Előregyártott épületszerkezeti elem elhelyezése és szerelése</t>
  </si>
  <si>
    <t>Falazás és egyéb kőművesmunka</t>
  </si>
  <si>
    <t>Ácsmunka</t>
  </si>
  <si>
    <t>Vakolás és rabicolás</t>
  </si>
  <si>
    <t>Szárazépítés</t>
  </si>
  <si>
    <t>Tetőfedés</t>
  </si>
  <si>
    <t>Hideg- és melegburkolatok készítése, aljzat előkészítés</t>
  </si>
  <si>
    <t>Bádogozás</t>
  </si>
  <si>
    <t>Fa- és műanyag szerkezet elhelyezése</t>
  </si>
  <si>
    <t>Fém nyílászáró és épületlakatos-szerkezet elhelyezése</t>
  </si>
  <si>
    <t>Felületképzés</t>
  </si>
  <si>
    <t>Szigetelés</t>
  </si>
  <si>
    <t>Beépített bútorok</t>
  </si>
  <si>
    <t>Kőburkolat készítése</t>
  </si>
  <si>
    <t>Útpályatartozékok</t>
  </si>
  <si>
    <t>Kert- és parképítési munka</t>
  </si>
  <si>
    <t>Összesen:</t>
  </si>
  <si>
    <t>Ssz.</t>
  </si>
  <si>
    <t>Tételszám</t>
  </si>
  <si>
    <t>Tétel szövege</t>
  </si>
  <si>
    <t>Menny.</t>
  </si>
  <si>
    <t>Egység</t>
  </si>
  <si>
    <t>Anyag egységár</t>
  </si>
  <si>
    <t>Díj egységre</t>
  </si>
  <si>
    <t>Anyag összesen</t>
  </si>
  <si>
    <t>Díj összesen</t>
  </si>
  <si>
    <t>12-004-1.1.1</t>
  </si>
  <si>
    <t>Ideiglenes vízellátás kiépítése, vízfogyasztás az építkezés ideje alatt.</t>
  </si>
  <si>
    <t>klt</t>
  </si>
  <si>
    <t>12-004-1.1.1-0000001</t>
  </si>
  <si>
    <t>Ideiglenes elektromos ellátás kiépítése, energiafogyasztás az építkezés ideje alatt.</t>
  </si>
  <si>
    <t>12-011-1.1-0025001</t>
  </si>
  <si>
    <t>Mobil WC bérleti díj elszámolása, szállítással, heti karbantartással Mobil W.C. bérleti díj/hó</t>
  </si>
  <si>
    <t>db</t>
  </si>
  <si>
    <t>12-012-1.1.1-0025002</t>
  </si>
  <si>
    <t>Konténer bérleti díj elszámolása, raktár konténer, 10,00 m2 alapterületig Raktár konténer, 10,00 m2-ig, bérleti díj/hó</t>
  </si>
  <si>
    <t>12-021-1.1-0121601</t>
  </si>
  <si>
    <t>Ideiglenes kerítés építése.</t>
  </si>
  <si>
    <t>Munkanem összesen:</t>
  </si>
  <si>
    <t>15-002-2.1.2.1.1</t>
  </si>
  <si>
    <t>Kétoldali falzsaluzás, szerelt táblás zsaluzattal, kézzel mozgatva, kitámasztással, 3 m magasságig.</t>
  </si>
  <si>
    <t>m2</t>
  </si>
  <si>
    <t>15-003-2.1.2.1.1</t>
  </si>
  <si>
    <t>Oszlopzsaluzás, állandó keresztmetszetű, négyszögű, szerelt táblás zsaluzattal, kézzel mozgatva, kitámasztással, 3 m magasságig, 60 cm oldalméretig</t>
  </si>
  <si>
    <t>15-004-21.1.2.1.2.1</t>
  </si>
  <si>
    <t>Gerendazsaluzás, 20-60 cm oldalmagasság között, szerelt táblás zsaluzattal, alátámasztó állvánnyal, födémzsaluzattól függetlenül készítve, 3 m magasságig</t>
  </si>
  <si>
    <t>15-004-31.1</t>
  </si>
  <si>
    <t>Koszorúzsaluzás, zsaluzattól függetlenül, párkány nélkül</t>
  </si>
  <si>
    <t>15-012-6.1</t>
  </si>
  <si>
    <r>
      <t>Homlokzati csőállvány állítása állványcsőből mint munkaállvány, szintenkénti pallóterítéssel, korláttal, lábdeszkával, kétlábas, 0,60-0,90 m padlószélességgel, munkapadló távolság 2,00 m, 2,00 kN/m</t>
    </r>
    <r>
      <rPr>
        <vertAlign val="superscript"/>
        <sz val="10"/>
        <color indexed="8"/>
        <rFont val="Times New Roman CE"/>
        <family val="1"/>
      </rPr>
      <t>2</t>
    </r>
    <r>
      <rPr>
        <sz val="10"/>
        <color indexed="8"/>
        <rFont val="Times New Roman CE"/>
        <family val="1"/>
      </rPr>
      <t xml:space="preserve"> terhelhetőséggel, állványépítés MSZ és alkalmazástechnikai kézikönyv szerint, 6,00 m munkapadló magasságig</t>
    </r>
  </si>
  <si>
    <t>21-002-1.1</t>
  </si>
  <si>
    <t>Humuszos termőréteg, termőföld leszedése, terítése gépi erővel, 18%-os terephajlásig, bármilyen talajban, szállítással, 50,0 m-ig</t>
  </si>
  <si>
    <t>m3</t>
  </si>
  <si>
    <t>21-003-6.2.1.1</t>
  </si>
  <si>
    <t>Munkaárok földkiemelése közmű nélküli területen, gépi erővel, kiegészítő kézi munkával, bármely konzisztenciájú, I-IV. oszt. talajban, dúcolt árokból, 5,0 m árokszélességig, 3,0 m mélységig</t>
  </si>
  <si>
    <t>21-003-7.1.1.1</t>
  </si>
  <si>
    <r>
      <t>Munkagödör földkiemelése épületek és műtárgyak helyén bármely konzisztenciájú, I-IV. oszt. talajban, gépi erővel, kiegészítő kézi munkával, alapterület: 10,00 m</t>
    </r>
    <r>
      <rPr>
        <vertAlign val="superscript"/>
        <sz val="10"/>
        <color indexed="8"/>
        <rFont val="Times New Roman CE"/>
        <family val="1"/>
      </rPr>
      <t>2</t>
    </r>
    <r>
      <rPr>
        <sz val="10"/>
        <color indexed="8"/>
        <rFont val="Times New Roman CE"/>
        <family val="1"/>
      </rPr>
      <t>-ig, 2,0 m mélységig</t>
    </r>
  </si>
  <si>
    <t>21-004-1.1.2</t>
  </si>
  <si>
    <t>Műtárgyakkal, épületekkel közvetlenül összefüggő feltöltések és előfeltöltések készítése réteges tömörítéssel, gépi erővel, kiegészítő kézi munkával I-IV. oszt. talajban, föld beszállításával együtt.</t>
  </si>
  <si>
    <t>21-004-5.1.1.1</t>
  </si>
  <si>
    <t>Tükörkészítés tömörítés nélkül, sík felületen gépi erővel, kiegészítő kézi munkával talajosztály: I-IV.</t>
  </si>
  <si>
    <t>21-004-5.1.1.1-0000001</t>
  </si>
  <si>
    <t>21-008-2.1.2</t>
  </si>
  <si>
    <t>Tömörítés bármely tömörítési osztályban gépi erővel, nagy felületen, tömörségi fok: 90%</t>
  </si>
  <si>
    <t>21-011-7.2-0120015</t>
  </si>
  <si>
    <t>Feltöltések alap- és lábazati falak közé és alagsori vagy alá nem pincézett földszinti padozatok alá, az anyag szétterítésével, mozgatásával, kézi döngöléssel, osztályozatlan kavicsból Nyers homokos kavics, NHK 0/63 Q-TT, Nyékládháza</t>
  </si>
  <si>
    <t>23-003-1.1-0012010</t>
  </si>
  <si>
    <t>Beton sávalap készítése, szivattyús technológiával, C12/15-X0(b)H-24-F1</t>
  </si>
  <si>
    <t>23-003-1.1-0012611</t>
  </si>
  <si>
    <t>Csömöszölt beton tömbalap készítése, szivattyús technológiával, C12/15-X0b(H)-24-F1</t>
  </si>
  <si>
    <t>23-003-2-0012012</t>
  </si>
  <si>
    <t>Vasbeton lemezalap készítése támfalhoz C30/37-XC2-24-F2 statikai terv szerint.</t>
  </si>
  <si>
    <t>31-001-1.2.1-0220955</t>
  </si>
  <si>
    <t>Betonacél helyszíni szerelése  függőleges vagy vízszintes tartószerkezetbe, bordás betonacélból, 4-10 mm átmérő között FERALPI hidegen húzott bordás betonacél, 6 m-es szálban, BHB55.50  8 mm</t>
  </si>
  <si>
    <t>t</t>
  </si>
  <si>
    <t>31-001-1.2.2-0221002</t>
  </si>
  <si>
    <t>Betonacél helyszíni szerelése  függőleges vagy vízszintes tartószerkezetbe, bordás betonacélból, 12-20 mm átmérő között FERALPI bordás betonacél, 6 m-es szálban, Bst500S  12 mm</t>
  </si>
  <si>
    <t>31-001-1.2.2-0221004</t>
  </si>
  <si>
    <t>Betonacél helyszíni szerelése  függőleges vagy vízszintes tartószerkezetbe, bordás betonacélból, 12-20 mm átmérő között FERALPI bordás betonacél, 6 m-es szálban, Bst500S  16 mm</t>
  </si>
  <si>
    <t>31-001-2-0451506</t>
  </si>
  <si>
    <t>Hegesztett betonacél háló szerelése tartószerkezetbe átm 6  20*20</t>
  </si>
  <si>
    <t>31-002-2.1.3</t>
  </si>
  <si>
    <t>HEA 200 acél szelvény elhelyezése csomóponti kötéssel.</t>
  </si>
  <si>
    <t>m</t>
  </si>
  <si>
    <t>31-011-21.2.1.3-0230810</t>
  </si>
  <si>
    <t>Vb fal készítése, betonszivattyús technológiával, vibrátoros tömörítéssel C30/37-XC2-24-F2</t>
  </si>
  <si>
    <t>Oszlop, pillér készítése, vasbetonból, betonszivattyús technológiával, vibrátoros tömörítéssel C20/25 - XC1 - 24-F2</t>
  </si>
  <si>
    <t>31-021-1.3.1-0231410</t>
  </si>
  <si>
    <t>Vasbeton gerenda készítése,  betonszivattyús technológiával, vibrátoros tömörítéssel, C20/25 - XC1 - 24-F2</t>
  </si>
  <si>
    <t>31-021-2.3.1-0222110</t>
  </si>
  <si>
    <t>Vasbeton koszorú készítése, betonszivattyús technológiával, vibrátoros tömörítéssel, C20/25 - XC1 - 24-F2.</t>
  </si>
  <si>
    <t>31-030-11.1.1.2-0112410</t>
  </si>
  <si>
    <t>CKT cementstabilizált aljzat készítése útburkolathoz.</t>
  </si>
  <si>
    <t>31-030-11.2.1.1-0121110</t>
  </si>
  <si>
    <t>Beton aljzat készítése betonszivattyús technológiával, burkolat alatti, 6 cm vtg.</t>
  </si>
  <si>
    <t>31-030-11.2.1.1-0121111</t>
  </si>
  <si>
    <t>Vasalt szerelőbeton készítése szivattyús technológiával, 10 cm vastagságban, C20/25 - XC1 - 24-F2</t>
  </si>
  <si>
    <t>32-002-1.1.1-0119901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</si>
  <si>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1,00 m</t>
  </si>
  <si>
    <t>32-002-1.1.1-0119902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</si>
  <si>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1,25 m</t>
  </si>
  <si>
    <t>32-002-1.1.1-0119903</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</si>
  <si>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1,50 m</t>
  </si>
  <si>
    <t>32-002-1.1.1-0119905</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</si>
  <si>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2,00 m</t>
  </si>
  <si>
    <t>32-002-1.1.1-0120010</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</si>
  <si>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</si>
  <si>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</si>
  <si>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</si>
  <si>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33-00-001</t>
  </si>
  <si>
    <t>33-001-1.1.2.1.1.1.1-0127477</t>
  </si>
  <si>
    <t>Teherhordó és kitöltő falazat készítése, égetett agyag-kerámia termékekből, nútféderes elemekből, 200 mm falvastagságban, 200x500x238 mm-es méretű kézi falazóblokkból, falazó, cementes mészhabarcsba falazva POROTHERM 20 N+F nútféderes kézi falazóblokk, 200x500x238 mm, M 1 (Hf10-mc) falazó, cementes mészhabarcs</t>
  </si>
  <si>
    <t>33-001-1.1.2.3.1.2.1-0127465</t>
  </si>
  <si>
    <t>Teherhordó és kitöltő falazat készítése, égetett agyag-kerámia termékekből, nútféderes elemekből, 300 mm falvastagságban, 300x250x240 vagy 300×250×238 mm-es méretű kézi falazóblokkból, falazó, cementes mészhabarcsba falazva POROTHERM 30 N+F nútféderes kézi falazóblokk, 300x250x238 mm, M 1 (Hf10-mc) falazó, cementes mészhabarcs</t>
  </si>
  <si>
    <t>33-001-1.2.1.3.1.1.2-0011271</t>
  </si>
  <si>
    <t>Teherhordó és kitöltő falazat készítése, pórusbeton termékekből, normál elemekből, 300 mm falvastagságban, 600x200x300 mm-es méretű kézi falazóelemből (fugavastagság 10 mm), falazó, meszes cementhabarcsba falazva YTONG Forte P4-0,6 GT jelű, 600x200x300 mm méretű elemekből, M 2,5 (Hf30-cm) falazó, meszes cementhabarcs</t>
  </si>
  <si>
    <t>33-001-1.3.2.3.1.1-0200206</t>
  </si>
  <si>
    <t>Teherhordó és kitöltő falazat készítése, 200 mm falvastagságban, beton zsaluzóelemből, kitöltő betonnal, betonacél beépítéssel.</t>
  </si>
  <si>
    <t>33-001-1.3.4.4.1.1-0010402</t>
  </si>
  <si>
    <t>Talpgerenda készítése, 300 mm falvastagságban, beton zsaluzóelemből, kitöltő betonnal, betonacél beépítéssel.</t>
  </si>
  <si>
    <t>33-001-1.3.4.4.1.1-0010403</t>
  </si>
  <si>
    <t>Kerítés készítése, 300 mm falvastagságban, beton zsaluzóelemből, kitöltő betonnal, betonacél beépítéssel.</t>
  </si>
  <si>
    <t>33-011-1.1.2.1.2.1.1-2132106</t>
  </si>
  <si>
    <t>Válaszfal építése, égetett agyag-kerámia termékekből, nútféderes elemekből, 100 mm falvastagságban, 500x238x100 mm-es méretű válaszfallapból, falazó, cementes mészhabarcsba falazva POROTHERM 10 N+F válaszfallap, 500x238x100 mm, M 1 (Hf10-mc) falazó, cementes mészhabarcs</t>
  </si>
  <si>
    <t>35-001-1.4-0680041</t>
  </si>
  <si>
    <r>
      <t>Fa tetőszerkezetek bármely rendszerben faragott (fűrészelt) fából, 0,031-0,036 m</t>
    </r>
    <r>
      <rPr>
        <vertAlign val="superscript"/>
        <sz val="10"/>
        <color indexed="8"/>
        <rFont val="Times New Roman CE"/>
        <family val="1"/>
      </rPr>
      <t>3</t>
    </r>
    <r>
      <rPr>
        <sz val="10"/>
        <color indexed="8"/>
        <rFont val="Times New Roman CE"/>
        <family val="1"/>
      </rPr>
      <t>/m</t>
    </r>
    <r>
      <rPr>
        <vertAlign val="superscript"/>
        <sz val="10"/>
        <color indexed="8"/>
        <rFont val="Times New Roman CE"/>
        <family val="1"/>
      </rPr>
      <t>2</t>
    </r>
    <r>
      <rPr>
        <sz val="10"/>
        <color indexed="8"/>
        <rFont val="Times New Roman CE"/>
        <family val="1"/>
      </rPr>
      <t xml:space="preserve"> bedolgozott famennyiség között Fűrészelt gerenda 150x200-300x300 mm 3-6.5 m I.o.                                                                         faanyag rovar, gomba és tűz elleni védőszerrel kezelve</t>
    </r>
  </si>
  <si>
    <t>35-002-4.2-0192808</t>
  </si>
  <si>
    <t>Páraáteresztő, vízzáró alátétfólia, alátétfedés, vagy alátétszigetelés terítése 15 cm-es átfedéssel (ellenléc külön tételben számolandó) ragasztóval vagy ragasztószalaggal folytonosítva Dörken Delta Maxx páraáteresztő tetőfólia</t>
  </si>
  <si>
    <t>35-003-1.1-0410022</t>
  </si>
  <si>
    <t>Tetőlécezés Fenyő tetőléc 3-6,5 m 24x50 mm faanyag rovar, gomba és tűz elleni védőszerrel kezelve</t>
  </si>
  <si>
    <t>35-003-1.6</t>
  </si>
  <si>
    <t>Tetőlécezés tetőfelület ellenlécezésének elkészítése                                                                                                faanyag rovar, gomba és tűz elleni védőszerrel kezelve</t>
  </si>
  <si>
    <t>35-003-3-0410051</t>
  </si>
  <si>
    <t>Gerincléc elhelyezése gerincléctartóra, taréjgerinc- és élgerincképzésnél Tetőléc 2-6.5 m hosszú 30/32x48/50 mm, faanyag rovar, gomba és tűz elleni védőszerrel kezelve</t>
  </si>
  <si>
    <t>35-004-1.3</t>
  </si>
  <si>
    <t>Deszkázás gyalult, hornyolt deszkával, hajópadlóval látszó tetőnél faanyag rovar, gomba és tűz elleni védőszerrel kezelve</t>
  </si>
  <si>
    <t>35-004-1.3-0000001</t>
  </si>
  <si>
    <t>Deszkázás ereszdeszkázás gyalult, hornyolt deszkával, hajópadlóval faanyag rovar, gomba és tűz elleni védőszerrel kezelve</t>
  </si>
  <si>
    <t>35-004-1.3-0000002</t>
  </si>
  <si>
    <t>Acél gerenda körbeburkolása  gyalult, hornyolt deszkával, hajópadlóval faanyag rovar, gomba és tűz elleni védőszerrel kezelve</t>
  </si>
  <si>
    <t>35-004-1.5</t>
  </si>
  <si>
    <t>Deszkázás oromdeszka  faanyag rovar, gomba és tűz elleni védőszerrel kezelve</t>
  </si>
  <si>
    <t>35-005-1.2.1-0211023</t>
  </si>
  <si>
    <t>Vízálló, műgyantával stabilizált faforgácslap (OSB) elhelyezése négy oldalt nútolt kivitelben, lécvázzal együtt Vízálló faforgácslap (OSB), négyoldalt nútolt, 2500x625x18 mm méretű</t>
  </si>
  <si>
    <t>35-005-1.2.1-0211024</t>
  </si>
  <si>
    <t>Vízálló, műgyantával stabilizált faforgácslap (OSB) elhelyezése négy oldalt nútolt kivitelben, lemez aljzata Vízálló faforgácslap (OSB), négyoldalt nútolt, 2500x625x18 mm méretű</t>
  </si>
  <si>
    <t>35-006-6</t>
  </si>
  <si>
    <t>Padlásjárda zárlécvázzal, 50 cm szélességig</t>
  </si>
  <si>
    <t>35-007-1.2-0680041</t>
  </si>
  <si>
    <t>Fafödémek, fagerendás födém, 7,36 m3 felhasznált famennyiséggel, statikai terv szerint.</t>
  </si>
  <si>
    <t>36-003-1.1.1.1.1-0414710</t>
  </si>
  <si>
    <t>Oldalfalvakolat készítése, kézi felhordással, zsákos kiszerelésű szárazhabarcsból, sima, normál mész-cement vakolat, 1 cm vastagságban LB-Knauf PRÉMIUM kézi alapvakolat, Cikkszám: 215011</t>
  </si>
  <si>
    <t>36-005-11.1.1.1.1-0415110</t>
  </si>
  <si>
    <t>Nemesvakolat készítése kézi felhordással, kapart felülettel, függőleges felületen, homlokzaton, Baumit 2k</t>
  </si>
  <si>
    <t>39-005-1-0120012</t>
  </si>
  <si>
    <t>Gipszkarton burkolat készítése fa lécvázra, DÖRKEN Delta DAWI Gp párazáró fóliával együtt.</t>
  </si>
  <si>
    <t>41-004-1.4.1-0134331</t>
  </si>
  <si>
    <t>Egyszeres fedés oldalhornyos betoncserepekkel, hullámos sima felületű, 45° tetőhajlásszögig TERRÁN Synus ColorSystem alapcserép tégla, barna</t>
  </si>
  <si>
    <t>41-004-19.3.1-0134334</t>
  </si>
  <si>
    <t>Egyszeres betoncserépfedésnél taréjgerinc készítése hullámos betoncserépfedésnél, kúpcseréppel,  univerzális taréjgerinc kúpalátéttel * TERRÁN Synus ColorSystem kúpcserép tégla, barna</t>
  </si>
  <si>
    <t>41-004-19.5.2-0994022</t>
  </si>
  <si>
    <t>Egyszeres betoncserépfedésnél vápaelemek elhelyezése, fém vápaelem elhelyezése, mindkét oldalon vápaszegéllyel TERRÁN vápaelem 60 mm vápaszegéllyel, alumínium, bordó, tégla, fekete, barna</t>
  </si>
  <si>
    <t>42-012-1.1.1.1.1.2-0212004</t>
  </si>
  <si>
    <t>Fal-, pillér-, oszlopburkolat készítése beltérben, tégla, beton, vakolt alapfelületen, mázas kerámiával, flex ragasztó, flex fugázó.</t>
  </si>
  <si>
    <t>42-022-1.1.1.2.1.1-0212004</t>
  </si>
  <si>
    <t>Padlóburkolat készítése, beltérben, kerámia lappal, flex ragasztó, flex fugázó,</t>
  </si>
  <si>
    <t>42-022-1.1.1.2.1.1-0212005</t>
  </si>
  <si>
    <t>Vezetősáv készítése beltérben,  vizuális és taktilis információt hordozó, bordázott burkolólappal, csomópontokban markánsan eltérő, pogácsás, kontrasztos lappal, Ak.ment tervfejezet szerint.</t>
  </si>
  <si>
    <t>42-022-1.2.1.1.1.3-0212004</t>
  </si>
  <si>
    <t>Padlóburkolat készítése, kültérben, hőterhelt felületen, fagyálló kerámiával, Flex ragasztó, flex fugázó</t>
  </si>
  <si>
    <t>42-022-1.2.1.1.1.3-0212005</t>
  </si>
  <si>
    <t>Vezetősáv készítése kültérben,  vizuális és taktilis információt hordozó, bordázott burkolólappal, csomópontokban markánsan eltérő, pogácsás, kontrasztos lappal, Ak.ment tervfejezet szerint.</t>
  </si>
  <si>
    <t>42-022-2.1.2.1.1-0212004</t>
  </si>
  <si>
    <t>Lábazatburkolat készítése, beltérben, kerámia lappal, egyenes, egysoros kivitelben, 10 cm magasságig, flex ragasztó flex fugázó,</t>
  </si>
  <si>
    <t>42-031-1.5.1.1.4-0470216</t>
  </si>
  <si>
    <t>Fedkőburkolat, 3 cm vastagságban, 2 cm vastag kiegyenlítő betonnal, Műkőkeverék színezett, durva, fagy- és kopásálló</t>
  </si>
  <si>
    <t>42-042-4.3.2-0111701</t>
  </si>
  <si>
    <t>Parkettafektetés laminált padló (parkettapanel) úsztatott fektetése kiegyenlített aljzatra, (szegélyléccel együtt) ragasztás nélkül, hangszigetelt réteggel ellátva HDF alapú laminált parketta, 7-8 mm vastag, 110 féle színben</t>
  </si>
  <si>
    <t>42-042-22.1-0312341</t>
  </si>
  <si>
    <t>Linóleum burkolat fektetése szabványos, kiegyenlített aljzatra, lemezből.</t>
  </si>
  <si>
    <t>42-042-31.3.1</t>
  </si>
  <si>
    <t>Lábazat kialakítása, linóleum burkolatból, felhajtással, PVC-hohlkehl profilba (szegőléc) bújtatva</t>
  </si>
  <si>
    <t>42-061-1.4-0224005</t>
  </si>
  <si>
    <t>Homlokzatburkolat készítése ragasztva, 0,8 cm vastag TERCA Pastorale lapkaburkolattal.</t>
  </si>
  <si>
    <t>43-001-1.1.2.2-0992025</t>
  </si>
  <si>
    <t>Táblás fedések; Sima fémlemez fedés táblalemezből egyszerű korcolt kivitelben, színes műanyagbevonatú horganyzott acéllemezből LINDAB standard színben, rendszerhez tartozó szellőző alátétszőnyeggel együtt.</t>
  </si>
  <si>
    <t>43-002-1.2-0144002</t>
  </si>
  <si>
    <t>Függőereszcsatorna szerelése, félkörszelvényű, bármilyen kiterített szélességben, színes műanyagbevonatú horganyzott acéllemezből LINDAB Rainline R 125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</si>
  <si>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</si>
  <si>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</si>
  <si>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43-003-1.1.2.1-0993273</t>
  </si>
  <si>
    <t>Ereszszegély szerelése keményhéjalású tetőhöz, színes műanyagbevonatú horganyzott acéllemezből, 40 cm kiterített szélességig LINDAB Seamline FOP szegély tűzihorganyzott acél + Classic bevonat, standard színben, 0,6 mm vtg., kiterített szélesség: 301-350 mm</t>
  </si>
  <si>
    <t>43-003-2.2.2-0993538</t>
  </si>
  <si>
    <t>Oromszegély szerelése, színes műanyagbevonatú horganyzott acéllemezből, 40 cm kiterített szélességgel LINDAB Seamline FOP szalag tűzihorganyzott acél + Classic bevonat, standard színben, 0,6 mm vtg., kiterített szélesség: 351-400 mm</t>
  </si>
  <si>
    <t>43-003-10.1.2.1-0993251</t>
  </si>
  <si>
    <t>Kétvízorros falfedés, egyenesvonalú kivitelben, színes műanyagbevonatú horganyzott acéllemezből, 50 cm kiterített szélességig LINDAB Seamline FOP szegély tűzihorganyzott acél + Classic bevonat, standard színben, 0,5 mm vtg., kiterített szélesség: 451-500 mm</t>
  </si>
  <si>
    <t>43-004-2.1.1</t>
  </si>
  <si>
    <t>Tetőkibúvó szerelése keményhéjalású tetőn.</t>
  </si>
  <si>
    <t>44-001-1.1.1.1-0000001</t>
  </si>
  <si>
    <t>B1 jelű Fa beltéri ablak elhelyezése, utólagos elhelyezéssel, tömítéssel, szerelvényezve, finom beállítással, laminált fa tokszerkezettel, függőleges toló működéssel,  4 mm vtg üvegezéssel 60*90 cm méretben, konszignáció szerint.</t>
  </si>
  <si>
    <t>44-001-1.1.1.1-0000002</t>
  </si>
  <si>
    <t>B2 jelű Fa beltéri ablak elhelyezése, utólagos elhelyezéssel, tömítéssel, szerelvényezve, finom beállítással, laminált fa tokszerkezettel, fix kivitelben 4 mm vtg üvegezéssel 80*110 cm méretben, konszignáció szerint.</t>
  </si>
  <si>
    <t>44-001-1.1.1.1-0000003</t>
  </si>
  <si>
    <t>B3 jelű Fa beltéri ablak elhelyezése, utólagos elhelyezéssel, tömítéssel, szerelvényezve, finom beállítással, laminált fa tokszerkezettel, fix kivitelben 4 mm vtg üvegezéssel 60*110 cm méretben, konszignáció szerint.</t>
  </si>
  <si>
    <t>44-001-1.1.1.1-0000004</t>
  </si>
  <si>
    <t>B4 jelű Fa beltéri ajtó elhelyezése, utólagos elhelyezéssel, tömítéssel, szerelvényezve, finom beállítással, laminált fa tokszerkezet, MDF ajtólap, krómozott kilinccsel, normál ajtózárral,  90*210 cm méretben, konszignáció szerint.</t>
  </si>
  <si>
    <t>44-001-1.1.1.1-0000005</t>
  </si>
  <si>
    <t>B5 jelű Fa beltéri ajtó elhelyezése, utólagos elhelyezéssel, tömítéssel, szerelvényezve, finom beállítással, laminált fa tokszerkezet, MDF ajtólap, krómozott kilinccsel, normál ajtózárral,  alul szellőzőráccsal, 75*210 cm méretben, konszignáció szerint.</t>
  </si>
  <si>
    <t>44-001-1.1.1.1-0000006</t>
  </si>
  <si>
    <t>B6 jelű Fa beltéri ajtó elhelyezése, utólagos elhelyezéssel, tömítéssel, szerelvényezve, finom beállítással, papírrács, furatos forgácslap, tömör forgácslap betétes krómozott kilinccsel, normál ajtózárral,  100*210 cm méretben, konszignáció szerint.</t>
  </si>
  <si>
    <t>44-001-1.1.1.1-0000007</t>
  </si>
  <si>
    <t>B7 jelű Fa beltéri lengőajtó elhelyezése, utólagos elhelyezéssel, tömítéssel, szerelvényezve, finom beállítással, laminált fa tokszerkezet, MDF ajtólap, krómozott kilinccsel, normál ajtózárral,  120*210 cm méretben, konszignáció szerint.</t>
  </si>
  <si>
    <t>44-001-1.1.1.1-0000008</t>
  </si>
  <si>
    <t>B8 jelű Fa beltéri ajtó elhelyezése, utólagos elhelyezéssel, tömítéssel, szerelvényezve, finom beállítással, laminált fa tokszerkezet, üvegezett ajtólap, asszimetrikus kétszárnyú krómozott kilinccsel, normál ajtózárral,  165*240 cm méretben, konszignáció szerint.</t>
  </si>
  <si>
    <t>44-001-1.1.1.1-0000009</t>
  </si>
  <si>
    <t>B9 jelű Fa beltéri ajtó elhelyezése, utólagos elhelyezéssel, tömítéssel, szerelvényezve, finom beállítással, papírrács, furatos forgácslap, tömör forgácslap betétes krómozott kilinccsel, normál ajtózárral,  100*210 cm méretben, konszignáció szerint.</t>
  </si>
  <si>
    <t>44-001-1.1.1.1-0000010</t>
  </si>
  <si>
    <t>B10 jelű Fa beltéri ajtó elhelyezése, utólagos elhelyezéssel, tömítéssel, szerelvényezve, finom beállítással, papírrács, furatos forgácslap, tömör forgácslap betétes krómozott kilinccsel, normál ajtózárral,  90*210 cm méretben, konszignáció szerint.</t>
  </si>
  <si>
    <t>44-001-1.1.1.1-0000011</t>
  </si>
  <si>
    <t>B11 jelű Fa beltéri ajtó elhelyezése, utólagos elhelyezéssel, tömítéssel, szerelvényezve, finom beállítással, papírrács, furatos forgácslap, tömör forgácslap betétes krómozott kilinccsel, normál ajtózárral,  félig üvegezett 100*210 cm méretben, konszignáció szerint.</t>
  </si>
  <si>
    <t>44-001-1.1.1.1-0000012</t>
  </si>
  <si>
    <t>B12 jelű Fa beltéri tolóajtó elhelyezése, utólagos elhelyezéssel, tömítéssel, szerelvényezve, finom beállítással, papírrács, furatos forgácslap, tömör forgácslap betétes tolóajtózárral,  félig üvegezett 400*210 cm méretben, konszignáció szerint.</t>
  </si>
  <si>
    <t>44-001-1.1.1.1-0000013</t>
  </si>
  <si>
    <t>B13 jelű Fa beltéri harmonikaajtó elhelyezése, utólagos elhelyezéssel, tömítéssel, szerelvényezve, finom beállítással, papírrács, furatos forgácslap, tömör forgácslap betétes 110*210 cm méretben, konszignáció szerint.</t>
  </si>
  <si>
    <t>44-001-1.1.1.1-0000014</t>
  </si>
  <si>
    <t>B14 jelű Fa beltéri ajtó elhelyezése, utólagos elhelyezéssel, tömítéssel, szerelvényezve, finom beállítással, laminált fa tokszerkezet, MDF ajtólap, krómozott kilinccsel, normál ajtózárral,  alul szellőzőráccsal 100*210 cm méretben, konszignáció szerint.</t>
  </si>
  <si>
    <t>44-001-1.1.1.1-0000015</t>
  </si>
  <si>
    <t>B15 jelű Fa beltéri ajtó elhelyezése, utólagos elhelyezéssel, tömítéssel, szerelvényezve, finom beállítással, laminált fa tokszerkezet, MDF ajtólap, krómozott kilinccsel, normál ajtózárral,  alul szellőzőráccsal 100*210 cm méretben, konszignáció szerint.</t>
  </si>
  <si>
    <t>44-006-3-0210003</t>
  </si>
  <si>
    <t>Beltéri faburkolat szerelése foglalkoztatóban.</t>
  </si>
  <si>
    <t>44-011-1.1.1-0000001</t>
  </si>
  <si>
    <t>H1 jelű műanyag kültéri nyílászárók elhelyezése előre kihagyott falnyílásba, hőszigetelt, fokozott légzárású bejárati ajtó, tömítéssel, szerelvényezve, finom beállítással, Kifelé nyíló, asszimetrikus, üvegezett kétszárnyú bejárati ajtó, kívül dió, belül fehér színben mérete: 190 x  240 cm, konszignáció szerint.</t>
  </si>
  <si>
    <t>44-011-1.1.1-0000002</t>
  </si>
  <si>
    <t>H2 jelű műanyag kültéri nyílászárók elhelyezése előre kihagyott falnyílásba, hőszigetelt, fokozott légzárású bejárati ajtó, tömítéssel, szerelvényezve, finom beállítással, Kifelé nyíló, asszimetrikus, üvegezett kétszárnyú bejárati ajtó, kívül dió, belül fehér színben mérete: 150 x  240 cm, konszignáció szerint.</t>
  </si>
  <si>
    <t>44-011-1.1.1-0000003</t>
  </si>
  <si>
    <t>H3 jelű műanyag kültéri nyílászárók elhelyezése előre kihagyott falnyílásba, hőszigetelt, fokozott légzárású bejárati ajtó, tömítéssel, szerelvényezve, finom beállítással, Kifelé nyíló, félig üvegezett bejárati ajtó, kívül dió, belül fehér színben mérete: 100 x  240 cm, konszignáció szerint.</t>
  </si>
  <si>
    <t>44-011-1.1.1-0000004</t>
  </si>
  <si>
    <t>H4 jelű kültéri nyílászárók elhelyezése előre kihagyott falnyílásba, fix üvegtégla homlokzati ablak 8 cm vastag, 19*19 cm víztiszta, argongázzal töltve low-e bevonattal mérete: 100 x  60 cm, konszignáció szerint.</t>
  </si>
  <si>
    <t>44-011-1.1.1-0000005</t>
  </si>
  <si>
    <t>H5 jelű műanyag kültéri nyílászárók, hőszigetelt, fokozott légzárású ablak elhelyezése előre kihagyott falnyílásba, tömítéssel, szerelvényezve, kívül dió, belül fehér színben, finombeállítással, külső bádog és belső műanyag párkánnyal fix szúnyoghálóval, ötkamrás profil, 100*40,  konszignáció szerint.</t>
  </si>
  <si>
    <t>44-011-1.1.1-0000006</t>
  </si>
  <si>
    <t>H6 jelű műanyag kültéri nyílászárók, hőszigetelt, fokozott légzárású ablak elhelyezése előre kihagyott falnyílásba, tömítéssel, szerelvényezve, kívül dió, belül fehér színben, finombeállítással, külső bádog és belső műanyag párkánnyal fix szúnyoghálóval, ötkamrás profil, 120*150,  konszignáció szerint.</t>
  </si>
  <si>
    <t>44-011-1.1.1-0000007</t>
  </si>
  <si>
    <t>H7 jelű műanyag kültéri nyílászárók, hőszigetelt, fokozott légzárású sorolt ablak elhelyezése előre kihagyott falnyílásba, tömítéssel, szerelvényezve, kívül dió, belül fehér színben, finombeállítással, külső bádog és belső műanyag párkánnyal fix szúnyoghálóval, ötkamrás profil, 120+60*150,  konszignáció szerint.</t>
  </si>
  <si>
    <t>44-011-1.1.1-0000008</t>
  </si>
  <si>
    <t>H8 jelű műanyag kültéri nyílászárók, hőszigetelt, fokozott légzárású ablak elhelyezése előre kihagyott falnyílásba, tömítéssel, szerelvényezve, kívül dió, belül fehér színben, finombeállítással, külső bádog és belső műanyag párkánnyal fix szúnyoghálóval, ötkamrás profil, 100*150,  konszignáció szerint.</t>
  </si>
  <si>
    <t>44-011-1.1.1-0000009</t>
  </si>
  <si>
    <t>H9 jelű műanyag kültéri nyílászárók, hőszigetelt, fokozott légzárású ablak elhelyezése előre kihagyott falnyílásba, tömítéssel, szerelvényezve, kívül dió, belül fehér színben, finombeállítással, külső bádog és belső műanyag párkánnyal fix szúnyoghálóval, ötkamrás profil, 60*150,  konszignáció szerint.</t>
  </si>
  <si>
    <t>44-011-1.1.1-0000010</t>
  </si>
  <si>
    <t>H10 jelű műanyag kültéri nyílászárók, hőszigetelt, fokozott légzárású felülvilágítós ablak elhelyezése előre kihagyott falnyílásba, tömítéssel, szerelvényezve, kívül dió, belül fehér színben, finombeállítással, fix szúnyoghálóval, ötkamrás profil, 155*180+60,  konszignáció szerint.</t>
  </si>
  <si>
    <t>44-011-1.1.1-0000011</t>
  </si>
  <si>
    <t>H11 jelű műanyag kültéri nyílászárók, hőszigetelt, fokozott légzárású ablak elhelyezése előre kihagyott falnyílásba, tömítéssel, szerelvényezve, kívül dió, belül fehér színben, finombeállítással, külső bádog és belső műanyag párkánnyal fix szúnyoghálóval, ötkamrás profil, 150*90,  konszignáció szerint.</t>
  </si>
  <si>
    <t>44-011-1.1.1-0000012</t>
  </si>
  <si>
    <t>H12 jelű műanyag kültéri nyílászárók, hőszigetelt, fokozott légzárású ablak elhelyezése előre kihagyott falnyílásba, tömítéssel, szerelvényezve, kívül dió, belül fehér színben, finombeállítással, külső bádog és belső műanyag párkánnyal fix szúnyoghálóval, ötkamrás profil, 90*90,  konszignáció szerint.</t>
  </si>
  <si>
    <t>44-011-1.1.1-0000013</t>
  </si>
  <si>
    <t>H13 jelű műanyag kültéri nyílászárók, hőszigetelt, fokozott légzárású ablak elhelyezése előre kihagyott falnyílásba, tömítéssel, szerelvényezve, kívül dió, belül fehér színben, finombeállítással, külső bádog és belső fa párkánnyal fix szúnyoghálóval, belső oldalon roletta árnyékolóval ötkamrás profil, 90*150,  konszignáció szerint.</t>
  </si>
  <si>
    <t>44-011-1.1.1-0000014</t>
  </si>
  <si>
    <t>H14 jelű műanyag kültéri nyílászárók, hőszigetelt, fokozott légzárású ablak elhelyezése előre kihagyott falnyílásba, tömítéssel, szerelvényezve, kívül dió, belül fehér színben, finombeállítással, külső bádog és belső fa párkánnyal ötkamrás profil, 180*180,  konszignáció szerint.</t>
  </si>
  <si>
    <t>44-011-1.1.1-0000015</t>
  </si>
  <si>
    <t>H15 jelű műanyag kültéri nyílászárók, hőszigetelt, fokozott légzárású ablak elhelyezése előre kihagyott falnyílásba, tömítéssel, szerelvényezve, kívül dió, belül fehér színben, finombeállítással, külső bádog és belső fa párkánnyal ötkamrás profil, 40*90,  konszignáció szerint.</t>
  </si>
  <si>
    <t>44-011-1.1.1-0000016</t>
  </si>
  <si>
    <t>H16 jelű kültéri nyílászárók elhelyezése előre kihagyott falnyílásba, fix üvegtégla homlokzati ablak 8 cm vastag, 19*19 cm víztiszta,  mérete: 140 x  160 cm, konszignáció szerint.</t>
  </si>
  <si>
    <t>44-011-1.1.1-0000017</t>
  </si>
  <si>
    <t>H17 jelű műanyag kültéri nyílászárók elhelyezése előre kihagyott falnyílásba, hőszigetelt, fokozott légzárású bejárati ajtó, tömítéssel, szerelvényezve, finom beállítással, Kifelé nyíló, tele bejárati ajtó, szellőzőráccsal, kívül dió, belül fehér színben mérete: 100 x  210 cm, konszignáció szerint.</t>
  </si>
  <si>
    <t>44-011-1.1.1-0000018</t>
  </si>
  <si>
    <t>H18 jelű műanyag kültéri nyílászárók elhelyezése padlásajtó előre kihagyott falnyílásba, hőszigetelt, fokozott légzárású padlásajtó, tömítéssel, szerelvényezve, finom beállítással, Kifelé nyíló,  kívül dió, belül fehér színben mérete: 100 x  110 cm, konszignáció szerint.</t>
  </si>
  <si>
    <t>44-027-1.1.1-0110005</t>
  </si>
  <si>
    <t>Funkció jelző ajtótáblák gyártása és felszerelése, Ak.mentesítési tervfejezet szerint.</t>
  </si>
  <si>
    <t>44-027-1.1.1-0110006</t>
  </si>
  <si>
    <t>Beltéri információs tábla gyártása és felszerelése, Ak.mentesítési tervfejezet szerint.</t>
  </si>
  <si>
    <t>44-027-1.1.1-0110007</t>
  </si>
  <si>
    <t>Kültéri információs tábla gyártása és felszerelése, Ak.mentesítési tervfejezet szerint.</t>
  </si>
  <si>
    <t>44-027-1.1.1-0110008</t>
  </si>
  <si>
    <t>F1 jelű felirati mező gyártása és szerelése, 3,79*2,60 m  méretben, polisztirolból.</t>
  </si>
  <si>
    <t>44-041-1.2.2</t>
  </si>
  <si>
    <t>Fénycsatorna kiépítése,
burkolókerettel együtt, 
VELUX TWR/TLR 350 átm.</t>
  </si>
  <si>
    <t>45-003-1.1-0137533</t>
  </si>
  <si>
    <t>Kerítéskapu elhelyezése egyszárnyú kivitelben Nívó fahatású kerítéselemmel burkolva dió színben, 1,00*1,45 méretben.</t>
  </si>
  <si>
    <t>45-003-1.3-0138215</t>
  </si>
  <si>
    <t>Kerítéskapu elhelyezése futó kivitelben Nívó fahatású kerítéselemmel burkolva dió színben, sínes tolókapu, 5,50*1,45 méretben</t>
  </si>
  <si>
    <t>45-004-13</t>
  </si>
  <si>
    <t>L2 jelű játszóudvart határoló táblás, horganyzott, kerítés 1225 mm magas, konszignáció szerint.</t>
  </si>
  <si>
    <t>45-004-30.2.1-0137911</t>
  </si>
  <si>
    <t>Nívó fahatású kerítéselemek beépítése, dió színben.</t>
  </si>
  <si>
    <t>47-000-1.21.2.1.1.1-0142371</t>
  </si>
  <si>
    <t>Belső festéseknél felület előkészítése, részmunkák; glettelés, műanyag kötőanyagú glettel (simítótapasszal), vakolt felületen, bármilyen padozatú helyiségben, tagolatlan felületen Rigips Profin por alakú felületkiegyenlítő glett</t>
  </si>
  <si>
    <t>47-000-1.21.2.1.1.1-0142372</t>
  </si>
  <si>
    <t>Belső festéseknél felület előkészítése, részmunkák; glettelés, műanyag kötőanyagú glettel (simítótapasszal), gipszkarton felületen, bármilyen padozatú helyiségben, tagolatlan felületen Rigips Profin por alakú felületkiegyenlítő glett</t>
  </si>
  <si>
    <t>47-011-15.1.1.1-0150241</t>
  </si>
  <si>
    <t>Diszperziós festés műanyag bázisú vizes-diszperziós  fehér vagy gyárilag színezett festékkel, új vagy régi lekapart, előkészített alapfelületen, vakolaton, két rétegben, tagolatlan sima felületen Sakret DFI  diszperziós beltéri festék, fehér</t>
  </si>
  <si>
    <t>47-031-3.12.2.2-0152820</t>
  </si>
  <si>
    <t>Külső fafelületek lazúrozása, gyalult felületen, oldószeres lazúrral, két rétegben, tagolt felületen Sadolin Extra vastaglazúr színtelen, EAN: 5903525220050</t>
  </si>
  <si>
    <t>48-002-1.1.1.1.1-0099073</t>
  </si>
  <si>
    <t>Talajnedvesség elleni szigetelés; Bitumenes lemez szigetelés aljzatának kellősítése, egy rétegben, vízszintes felületen, oldószeres hideg bitumenmázzal (száraz felületen) ICOPAL SIPLAST PRIMER® Speed SBS oldószeres bitumenes alapozó</t>
  </si>
  <si>
    <t>48-002-1.1.1.2.1-0099073</t>
  </si>
  <si>
    <t>Talajnedvesség elleni szigetelés; Bitumenes lemez szigetelés aljzatának kellősítése, egy rétegben, függőleges felületen, oldószeres hideg bitumenmázzal (száraz felületen) ICOPAL SIPLAST PRIMER® Speed SBS oldószeres bitumenes alapozó</t>
  </si>
  <si>
    <t>48-002-1.3.1.2-0099014</t>
  </si>
  <si>
    <t>Talajnedvesség elleni szigetelés; Padlószigetelés, egy rétegben, minimum 4,0 mm vastag elasztomerbitumenes (SBS modifikált vagy SBS/oxidált duo) lemezzel, aljzathoz foltonként vagy sávokban olvasztásos ragasztással, átlapolásoknál teljes felületű hegesztéssel fektetve VILLAS E-G 4 F/K Extra, üvegszövet hordozórétegű, 4 mm vastagságú, elasztomerbitumenes (SBS modifikált) lemez</t>
  </si>
  <si>
    <t>48-002-1.4.1.2-0099014</t>
  </si>
  <si>
    <t>Talajnedvesség elleni szigetelés; Lábazatszigetelés terepcsatlakozás felett 30 cm magasságig felvezetve, egy rétegben, minimum 4,0 mm vastag elasztomerbitumenes (SBS modifikált) lemezzel, az aljzathoz teljes felületű lángolvasztásos ragasztással, az átlapolásoknál teljes felületű hegesztéssel fektetve (rögzítés külön tételben) VILLAS E-G 4 F/K Extra, üvegszövet hordozórétegű, 4 mm vastagságú, elasztomerbitumenes (SBS modifikált) lemez</t>
  </si>
  <si>
    <t>48-007-1.1.2-0092004</t>
  </si>
  <si>
    <t>Fafödém hő- és hangszigetelése; Gerendák közti szigetelés  kőzetgyapot hőszigetelő lemezzel ROCKWOOL Multirock szigetelő lemez 150 mm</t>
  </si>
  <si>
    <t>48-007-1.2.2-0092027</t>
  </si>
  <si>
    <t>Fafödém kiegészítő hőszigetelése; kőzetgyapot hőszigetelő lemezzel, gerendák felett ROCKWOOL Multirock 150 mm</t>
  </si>
  <si>
    <t>48-007-41.1.5.2-0113031</t>
  </si>
  <si>
    <t>Födém; Padló hőszigetelő anyag elhelyezése, vízszintes felületen, expandált polisztirolhab lemezzel AUSTROTHERM AT-N100 expandált polisztirolhab hőszigetelő lemez, 1000x500x120 mm</t>
  </si>
  <si>
    <t>48-007-51.1.3-0321150</t>
  </si>
  <si>
    <t>Hőhidak hőszigetelése; bentmaradó zsaluzatként alkalmazva, fagyapot lemezekkel társított hőszigetelő maggal (polisztirol, kőzetgyapot) HERATEKTA-C3 háromrétegű fagyapot építőlap, polisztirolhab hőszigetelő maggal, 2000x500x50 mm</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</si>
  <si>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</si>
  <si>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</si>
  <si>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48-010-1.1.2.1-0113313</t>
  </si>
  <si>
    <t>Homlokzati hőszigetelés, üvegszövetháló-erősítéssel, mechanikai rögzítéssel, felületi zárással valamint kiegészítő profilokkal együtt, egyenes él-képzésű, normál homlokzati EPS hőszigetelő lapokkal, ragasztóporból képzett ragasztóba, tagolatlan, sík, függőleges falon AUSTROTHERM AT H80 homlokzati hőszigetelő lemez,1000x500x150 mm</t>
  </si>
  <si>
    <t>48-010-1.1.2.1-0113318</t>
  </si>
  <si>
    <t>Homlokzati hőszigetelés, üvegszövetháló-erősítéssel, mechanikai rögzítéssel, felületi zárással valamint kiegészítő profilokkal együtt, egyenes él-képzésű, normál homlokzati EPS hőszigetelő lapokkal, ragasztóporból képzett ragasztóba, tagolatlan, sík, függőleges falon AUSTROTHERM AT H80 homlokzati hőszigetelő lemez,1000x500x250 mm</t>
  </si>
  <si>
    <t>48-010-1.1.2.4-0113303</t>
  </si>
  <si>
    <t>Homlokzati hőszigetelés, üvegszövetháló-erősítéssel, mechanikai rögzítéssel, felületi zárással valamint kiegészítő profilokkal együtt, egyenes él-képzésű, normál homlokzati EPS hőszigetelő lapokkal, ragasztóporból képzett ragasztóba, sík mennyezeten AUSTROTHERM AT H80 homlokzati hőszigetelő lemez,1000x500x30 mm</t>
  </si>
  <si>
    <t>48-010-1.3.1.1-0118007</t>
  </si>
  <si>
    <t>Homlokzati hőszigetelés, üvegszövetháló-erősítéssel, ragasztva, egyenes él-képzésű, érdesített XPS hőszigetelő lapokkal, ragasztóporból képzett ragasztóba, XPS extrudált polisztirolhab lemez, 15 cm</t>
  </si>
  <si>
    <t>48-014-4.1-0313025</t>
  </si>
  <si>
    <t>Üzemi-használati víz elleni, víznyomásnak nem kitett helyzetű,  kerámia vagy GRES lapburkolat alatti függőleges falszigetelés bevonatszigeteléssel, két rétegben, minimum 1,0 mm száraz rétegvastagságú, egykomponensű, ún. "folyékony fóliával" (rugalmas műanyagdiszperzió)  glettvassal vagy hengerrel felhordva MAPEI Mapelastic AquaDefense egykomponensű kenhető vízszigetelés</t>
  </si>
  <si>
    <t>48-014-7.2-0313001</t>
  </si>
  <si>
    <t>Üzemi-használati víz elleni, víznyomásnak nem kitett helyzetű,  kerámia vagy GRES lapburkolat alatti padlószigetelés bevonatszigeteléssel, két rétegben, minimum 1,0 mm száraz rétegvastagságú, kétkomponensű,  ún. "folyékony fóliával" (rugalmas műanyagdiszperzió) glettvassal vagy hengerrel felhordva MAPEI Mapelastic kétkomponensű, cementkötésű, kenhető vízszigetelő habarcs</t>
  </si>
  <si>
    <t>50-001-005-1.1.1.1</t>
  </si>
  <si>
    <t>A-5 jelű tároló szekrény gyártása és helyszíni szerelése, laminált forgácslapból, konszignáció szerint.</t>
  </si>
  <si>
    <t>50-001-005-1.1.1.2</t>
  </si>
  <si>
    <t>A-6 jelű asztal gyártása és helyszíni szerelése, laminált forgácslapból, konszignáció szerint.</t>
  </si>
  <si>
    <t>50-001-005-1.1.1.3</t>
  </si>
  <si>
    <t>A-7 jelű öltöző szekrény gyártása és helyszíni szerelése, laminált forgácslapból, konszignáció szerint.</t>
  </si>
  <si>
    <t>62-002-21.3-0610723</t>
  </si>
  <si>
    <t>Egyéb használatos szegélykövek, útszegélyek készítése, alapárok kiemelése nélkül, betonhézagolással, 100 cm hosszú elemekből</t>
  </si>
  <si>
    <t>62-003-6-0120125</t>
  </si>
  <si>
    <t>Térburkolathoz fagyálló, teherhordó alap készítése, 20 cm vastagságban Nyers homokos kavics, NHK 0/125 Q-T, Délegyháza</t>
  </si>
  <si>
    <t>62-003-8.1-0618316</t>
  </si>
  <si>
    <t>Tér- vagy járdaburkolat készítése, beton burkolókőből soros, halszálka, parketta vagy kazettás kötésben, homokágyazatba fektetve, 6 cm vtg</t>
  </si>
  <si>
    <t>62-003-31.2-0610504</t>
  </si>
  <si>
    <t>Térburkolat készítése nagy igénybevételre, 8 cm-es kővel</t>
  </si>
  <si>
    <t>62-003-83.2-0614494</t>
  </si>
  <si>
    <t>Vakvezető és jelzőkő készítése, homokágyazatra fektetve, 10x20x6, 20x20x6, 20x30x6, 30x30x6 cm-es méretben LEIER Taktilis jelzőkő 30x30x6 cm méretben, bordás szürke, 30 cm szélességben Cikkszám: HUTJS5809</t>
  </si>
  <si>
    <t>62-003-83.2-0614496</t>
  </si>
  <si>
    <t>Vakvezető és jelzőkő készítése, homokágyazatra fektetve, 10x20x6, 20x20x6, 20x30x6, 30x30x6 cm-es méretben LEIER Taverna figyelmeztető kő 10x20x6, 20x20x6, 20x30x6 cm méretekben, piros, 60 cm szélességben, Cikkszám: HUTKL3877</t>
  </si>
  <si>
    <t>68-002-001</t>
  </si>
  <si>
    <t>Akadálymentes parkolót jelző KRESZ tábla elhelyezése közlekedési tervfejezet szerint.</t>
  </si>
  <si>
    <t>68-003-001</t>
  </si>
  <si>
    <t>Akadálymentes parkoló jelölés készítése útburkolati jelekkel közlekedési tervfejezet szerint.</t>
  </si>
  <si>
    <t>91-003-3.2.1.1.2-0631101</t>
  </si>
  <si>
    <t>Gyepesítés, előkészített talajon magvetéssel, kézzel szórva, vízszintes területen, műtrágyázással KITE PÁZSIT fűmagkeverék, 40-50 dkg/10 m2</t>
  </si>
  <si>
    <r>
      <t>10m</t>
    </r>
    <r>
      <rPr>
        <vertAlign val="superscript"/>
        <sz val="10"/>
        <color indexed="8"/>
        <rFont val="Times New Roman CE"/>
        <family val="1"/>
      </rPr>
      <t>2</t>
    </r>
  </si>
  <si>
    <t>91-022-11.1.1.2</t>
  </si>
  <si>
    <t>A1 és A2 jelű kerti tároló fal 1,95+2,77 m hosszban,  konszignáció és részletrajz szerinti kivitelben, kompletten.</t>
  </si>
  <si>
    <t>91-022-11.1.1.2-0000001</t>
  </si>
  <si>
    <t>A3 jelű kerti elválasztó fal 1,00*2,05 m méretben konszignáció és részletrajz szerinti kivitelben, kompletten.</t>
  </si>
  <si>
    <t>91-022-11.1.1.2-0000002</t>
  </si>
  <si>
    <t>A4 jelű bejárati előtér határoló fal 3,45 m hosszban,  konszignáció és részletrajz szerinti kivitelben, kompletten.</t>
  </si>
  <si>
    <t>91-022-11.1.1.2-0000005</t>
  </si>
  <si>
    <t>L1 jelű kerti ajtó gyártása és szerelése zártszelvény kerettel és ajtólappal, konszignáció és részletrajz szerinti kivitelben, kompletten, 1,00*2,10 méretben.</t>
  </si>
  <si>
    <t>91-022-11.1.1.3</t>
  </si>
  <si>
    <t>U1 jelű umbroll könyökkaros árnyékoló szerelése konszignáció szerinti kivitelben, kompletten.</t>
  </si>
  <si>
    <t>91-022-11.1.1.3-0000001</t>
  </si>
  <si>
    <t>U2 jelű bölcsődei homokozó gyártása konszignáció szerinti kivitelben, kompletten.</t>
  </si>
  <si>
    <t>91-022-11.1.1.3-0000002</t>
  </si>
  <si>
    <t>U3 jelű gyermek vízpermetező gyártása konszignáció szerinti kivitelben, kompletten.</t>
  </si>
  <si>
    <t>Meglévő épületek (2 db lakóépület, 2 db melléképület) bontása, bontási törmelék elszállításával,- veszélyes hulladék is -dokumentált lerakásával együtt, kompletten, helyszínrajz és alaprajzi jelölés  szerint. -3 db Fölszintes és 1 db pince-földszintes  palatetős(!) épületek</t>
  </si>
  <si>
    <t xml:space="preserve"> </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</si>
</sst>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 _F_t_-;\-* #,##0.00\ _F_t_-;_-* \-??\ _F_t_-;_-@_-"/>
    <numFmt numFmtId="165" formatCode="_-* #,##0\ _F_t_-;\-* #,##0\ _F_t_-;_-* \-??\ _F_t_-;_-@_-"/>
  </numFmts>
  <fonts count="40">
    <font>
      <sz val="11"/>
      <color indexed="8"/>
      <name val="Calibri"/>
      <family val="2"/>
    </font>
    <font>
      <sz val="10"/>
      <name val="Arial"/>
      <family val="0"/>
    </font>
    <font>
      <sz val="12"/>
      <color indexed="8"/>
      <name val="Times New Roman"/>
      <family val="1"/>
    </font>
    <font>
      <b/>
      <sz val="12"/>
      <color indexed="8"/>
      <name val="Times New Roman"/>
      <family val="1"/>
    </font>
    <font>
      <sz val="10"/>
      <color indexed="8"/>
      <name val="Times New Roman CE"/>
      <family val="1"/>
    </font>
    <font>
      <b/>
      <sz val="10"/>
      <color indexed="8"/>
      <name val="Times New Roman CE"/>
      <family val="1"/>
    </font>
    <font>
      <vertAlign val="superscript"/>
      <sz val="10"/>
      <color indexed="8"/>
      <name val="Times New Roman CE"/>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1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164" fontId="0" fillId="0" borderId="0" applyFill="0" applyBorder="0" applyAlignment="0" applyProtection="0"/>
    <xf numFmtId="41" fontId="1" fillId="0" borderId="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8" borderId="7" applyNumberFormat="0" applyFont="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1" fillId="0" borderId="0" applyFill="0" applyBorder="0" applyAlignment="0" applyProtection="0"/>
    <xf numFmtId="42" fontId="1" fillId="0" borderId="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1" fillId="0" borderId="0" applyFill="0" applyBorder="0" applyAlignment="0" applyProtection="0"/>
  </cellStyleXfs>
  <cellXfs count="39">
    <xf numFmtId="0" fontId="0" fillId="0" borderId="0" xfId="0" applyAlignment="1">
      <alignment/>
    </xf>
    <xf numFmtId="0" fontId="2" fillId="0" borderId="0" xfId="0" applyFont="1" applyAlignment="1">
      <alignment vertical="top"/>
    </xf>
    <xf numFmtId="165" fontId="2" fillId="0" borderId="0" xfId="46" applyNumberFormat="1" applyFont="1" applyFill="1" applyBorder="1" applyAlignment="1" applyProtection="1">
      <alignment vertical="top"/>
      <protection/>
    </xf>
    <xf numFmtId="0" fontId="3" fillId="0" borderId="0" xfId="0" applyFont="1" applyAlignment="1">
      <alignment vertical="top"/>
    </xf>
    <xf numFmtId="0" fontId="2" fillId="0" borderId="10" xfId="0" applyFont="1" applyBorder="1" applyAlignment="1">
      <alignment vertical="top"/>
    </xf>
    <xf numFmtId="165" fontId="2" fillId="0" borderId="10" xfId="46" applyNumberFormat="1" applyFont="1" applyFill="1" applyBorder="1" applyAlignment="1" applyProtection="1">
      <alignment horizontal="right" vertical="top"/>
      <protection/>
    </xf>
    <xf numFmtId="165" fontId="2" fillId="0" borderId="10" xfId="46" applyNumberFormat="1" applyFont="1" applyFill="1" applyBorder="1" applyAlignment="1" applyProtection="1">
      <alignment vertical="top"/>
      <protection/>
    </xf>
    <xf numFmtId="10" fontId="2" fillId="0" borderId="10" xfId="0" applyNumberFormat="1" applyFont="1" applyBorder="1" applyAlignment="1">
      <alignment vertical="top"/>
    </xf>
    <xf numFmtId="0" fontId="2" fillId="0" borderId="0" xfId="0" applyFont="1" applyAlignment="1">
      <alignment horizontal="left" vertical="top"/>
    </xf>
    <xf numFmtId="0" fontId="2" fillId="0" borderId="0" xfId="0" applyFont="1" applyAlignment="1">
      <alignment vertical="top" wrapText="1"/>
    </xf>
    <xf numFmtId="165" fontId="2" fillId="0" borderId="0" xfId="46" applyNumberFormat="1" applyFont="1" applyFill="1" applyBorder="1" applyAlignment="1" applyProtection="1">
      <alignment vertical="top" wrapText="1"/>
      <protection/>
    </xf>
    <xf numFmtId="0" fontId="3" fillId="0" borderId="11" xfId="0" applyFont="1" applyBorder="1" applyAlignment="1">
      <alignment vertical="top" wrapText="1"/>
    </xf>
    <xf numFmtId="165" fontId="3" fillId="0" borderId="11" xfId="46" applyNumberFormat="1" applyFont="1" applyFill="1" applyBorder="1" applyAlignment="1" applyProtection="1">
      <alignment horizontal="right" vertical="top" wrapText="1"/>
      <protection/>
    </xf>
    <xf numFmtId="165" fontId="3" fillId="0" borderId="11" xfId="46" applyNumberFormat="1" applyFont="1" applyFill="1" applyBorder="1" applyAlignment="1" applyProtection="1">
      <alignment vertical="top" wrapText="1"/>
      <protection/>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right" vertical="top" wrapText="1"/>
    </xf>
    <xf numFmtId="165" fontId="4" fillId="0" borderId="0" xfId="46" applyNumberFormat="1" applyFont="1" applyFill="1" applyBorder="1" applyAlignment="1" applyProtection="1">
      <alignment horizontal="right" vertical="top" wrapText="1"/>
      <protection/>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right" vertical="top" wrapText="1"/>
    </xf>
    <xf numFmtId="165" fontId="5" fillId="0" borderId="11" xfId="46" applyNumberFormat="1" applyFont="1" applyFill="1" applyBorder="1" applyAlignment="1" applyProtection="1">
      <alignment horizontal="right" vertical="top" wrapText="1"/>
      <protection/>
    </xf>
    <xf numFmtId="0" fontId="5" fillId="0" borderId="0" xfId="0" applyFont="1" applyAlignment="1">
      <alignment vertical="top" wrapText="1"/>
    </xf>
    <xf numFmtId="49" fontId="4" fillId="0" borderId="0" xfId="0" applyNumberFormat="1" applyFont="1" applyAlignment="1">
      <alignment vertical="top" wrapText="1"/>
    </xf>
    <xf numFmtId="0" fontId="5" fillId="0" borderId="0" xfId="0" applyFont="1" applyBorder="1" applyAlignment="1">
      <alignment vertical="top" wrapText="1"/>
    </xf>
    <xf numFmtId="0" fontId="4" fillId="33" borderId="0" xfId="0" applyFont="1" applyFill="1" applyAlignment="1">
      <alignment horizontal="left" vertical="top" wrapText="1"/>
    </xf>
    <xf numFmtId="0" fontId="4" fillId="33" borderId="0" xfId="0" applyFont="1" applyFill="1" applyAlignment="1">
      <alignment vertical="top" wrapText="1"/>
    </xf>
    <xf numFmtId="49" fontId="4" fillId="33" borderId="0" xfId="0" applyNumberFormat="1" applyFont="1" applyFill="1" applyAlignment="1">
      <alignment vertical="top" wrapText="1"/>
    </xf>
    <xf numFmtId="0" fontId="4" fillId="33" borderId="0" xfId="0" applyFont="1" applyFill="1" applyAlignment="1">
      <alignment horizontal="right" vertical="top" wrapText="1"/>
    </xf>
    <xf numFmtId="165" fontId="4" fillId="33" borderId="0" xfId="46" applyNumberFormat="1" applyFont="1" applyFill="1" applyBorder="1" applyAlignment="1" applyProtection="1">
      <alignment horizontal="right" vertical="top" wrapText="1"/>
      <protection/>
    </xf>
    <xf numFmtId="0" fontId="4" fillId="34" borderId="0" xfId="0" applyFont="1" applyFill="1" applyAlignment="1">
      <alignment vertical="top" wrapText="1"/>
    </xf>
    <xf numFmtId="0" fontId="4" fillId="34" borderId="0" xfId="0" applyFont="1" applyFill="1" applyAlignment="1">
      <alignment horizontal="right" vertical="top" wrapText="1"/>
    </xf>
    <xf numFmtId="0" fontId="2" fillId="0" borderId="0" xfId="0" applyFont="1" applyBorder="1" applyAlignment="1">
      <alignment vertical="top"/>
    </xf>
    <xf numFmtId="0" fontId="2" fillId="0" borderId="0" xfId="0" applyFont="1" applyBorder="1" applyAlignment="1">
      <alignment horizontal="center" vertical="top"/>
    </xf>
    <xf numFmtId="165" fontId="2" fillId="0" borderId="12" xfId="46" applyNumberFormat="1" applyFont="1" applyFill="1" applyBorder="1" applyAlignment="1" applyProtection="1">
      <alignment horizontal="center" vertical="top"/>
      <protection/>
    </xf>
    <xf numFmtId="165" fontId="2" fillId="0" borderId="10" xfId="46" applyNumberFormat="1" applyFont="1" applyFill="1" applyBorder="1" applyAlignment="1" applyProtection="1">
      <alignment horizontal="center" vertical="top"/>
      <protection/>
    </xf>
    <xf numFmtId="165" fontId="2" fillId="0" borderId="11" xfId="46" applyNumberFormat="1" applyFont="1" applyFill="1" applyBorder="1" applyAlignment="1" applyProtection="1">
      <alignment horizontal="center" vertical="top"/>
      <protection/>
    </xf>
    <xf numFmtId="0" fontId="2" fillId="0" borderId="12" xfId="0" applyFont="1" applyBorder="1" applyAlignment="1">
      <alignment horizontal="center" vertical="top"/>
    </xf>
    <xf numFmtId="0" fontId="3" fillId="0" borderId="0" xfId="0" applyFont="1" applyBorder="1" applyAlignment="1">
      <alignment vertical="top"/>
    </xf>
  </cellXfs>
  <cellStyles count="4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9"/>
  <sheetViews>
    <sheetView view="pageBreakPreview" zoomScale="110" zoomScaleSheetLayoutView="110" zoomScalePageLayoutView="0" workbookViewId="0" topLeftCell="A7">
      <selection activeCell="C13" sqref="C13"/>
    </sheetView>
  </sheetViews>
  <sheetFormatPr defaultColWidth="9.140625" defaultRowHeight="15"/>
  <cols>
    <col min="1" max="1" width="36.421875" style="1" customWidth="1"/>
    <col min="2" max="2" width="10.7109375" style="1" customWidth="1"/>
    <col min="3" max="4" width="15.7109375" style="2" customWidth="1"/>
    <col min="5" max="16384" width="9.140625" style="1" customWidth="1"/>
  </cols>
  <sheetData>
    <row r="1" spans="1:4" s="3" customFormat="1" ht="15.75">
      <c r="A1" s="38"/>
      <c r="B1" s="38"/>
      <c r="C1" s="38"/>
      <c r="D1" s="38"/>
    </row>
    <row r="2" spans="1:4" s="3" customFormat="1" ht="15.75">
      <c r="A2" s="38"/>
      <c r="B2" s="38"/>
      <c r="C2" s="38"/>
      <c r="D2" s="38"/>
    </row>
    <row r="3" spans="1:4" s="3" customFormat="1" ht="15.75">
      <c r="A3" s="38"/>
      <c r="B3" s="38"/>
      <c r="C3" s="38"/>
      <c r="D3" s="38"/>
    </row>
    <row r="4" spans="1:4" ht="15.75">
      <c r="A4" s="32"/>
      <c r="B4" s="32"/>
      <c r="C4" s="32"/>
      <c r="D4" s="32"/>
    </row>
    <row r="5" spans="1:4" ht="15.75">
      <c r="A5" s="32"/>
      <c r="B5" s="32"/>
      <c r="C5" s="32"/>
      <c r="D5" s="32"/>
    </row>
    <row r="6" spans="1:4" ht="15.75">
      <c r="A6" s="32"/>
      <c r="B6" s="32"/>
      <c r="C6" s="32"/>
      <c r="D6" s="32"/>
    </row>
    <row r="7" spans="1:4" ht="15.75">
      <c r="A7" s="32"/>
      <c r="B7" s="32"/>
      <c r="C7" s="32"/>
      <c r="D7" s="32"/>
    </row>
    <row r="9" spans="1:3" ht="15.75">
      <c r="A9" s="1" t="s">
        <v>0</v>
      </c>
      <c r="C9" s="2" t="s">
        <v>0</v>
      </c>
    </row>
    <row r="10" spans="1:3" ht="15.75">
      <c r="A10" s="1" t="s">
        <v>0</v>
      </c>
      <c r="C10" s="2" t="s">
        <v>0</v>
      </c>
    </row>
    <row r="11" spans="1:3" ht="15.75">
      <c r="A11" s="1" t="s">
        <v>0</v>
      </c>
      <c r="C11" s="2" t="s">
        <v>390</v>
      </c>
    </row>
    <row r="12" spans="1:3" ht="15.75">
      <c r="A12" s="1" t="s">
        <v>0</v>
      </c>
      <c r="C12" s="2" t="s">
        <v>0</v>
      </c>
    </row>
    <row r="13" spans="1:3" ht="15.75">
      <c r="A13" s="1" t="s">
        <v>0</v>
      </c>
      <c r="C13" s="2" t="s">
        <v>0</v>
      </c>
    </row>
    <row r="14" spans="1:3" ht="15.75">
      <c r="A14" s="1" t="s">
        <v>0</v>
      </c>
      <c r="C14" s="2" t="s">
        <v>0</v>
      </c>
    </row>
    <row r="15" spans="1:3" ht="15.75">
      <c r="A15" s="1" t="s">
        <v>1</v>
      </c>
      <c r="C15" s="2" t="s">
        <v>0</v>
      </c>
    </row>
    <row r="16" ht="15.75">
      <c r="A16" s="1" t="s">
        <v>2</v>
      </c>
    </row>
    <row r="17" ht="15.75">
      <c r="A17" s="1" t="s">
        <v>3</v>
      </c>
    </row>
    <row r="18" ht="15.75">
      <c r="A18" s="1" t="s">
        <v>4</v>
      </c>
    </row>
    <row r="19" ht="15.75">
      <c r="A19" s="1" t="s">
        <v>5</v>
      </c>
    </row>
    <row r="20" ht="15.75">
      <c r="A20" s="1" t="s">
        <v>5</v>
      </c>
    </row>
    <row r="22" spans="1:4" ht="15.75">
      <c r="A22" s="33" t="s">
        <v>6</v>
      </c>
      <c r="B22" s="33"/>
      <c r="C22" s="33"/>
      <c r="D22" s="33"/>
    </row>
    <row r="23" spans="1:4" ht="15.75">
      <c r="A23" s="4" t="s">
        <v>7</v>
      </c>
      <c r="B23" s="4"/>
      <c r="C23" s="5" t="s">
        <v>8</v>
      </c>
      <c r="D23" s="5" t="s">
        <v>9</v>
      </c>
    </row>
    <row r="24" spans="1:4" ht="15.75">
      <c r="A24" s="4" t="s">
        <v>10</v>
      </c>
      <c r="B24" s="4"/>
      <c r="C24" s="6">
        <f>ROUND(SUM(Összesítő!B2:B22),0)</f>
        <v>0</v>
      </c>
      <c r="D24" s="6">
        <f>ROUND(SUM(Összesítő!C2:C22),0)</f>
        <v>0</v>
      </c>
    </row>
    <row r="25" spans="1:4" ht="15.75">
      <c r="A25" s="4" t="s">
        <v>11</v>
      </c>
      <c r="B25" s="4"/>
      <c r="C25" s="6">
        <f>ROUND(C24,0)</f>
        <v>0</v>
      </c>
      <c r="D25" s="6">
        <f>ROUND(D24,0)</f>
        <v>0</v>
      </c>
    </row>
    <row r="26" spans="1:4" ht="15.75">
      <c r="A26" s="1" t="s">
        <v>12</v>
      </c>
      <c r="C26" s="34">
        <f>ROUND(C25+D25,0)</f>
        <v>0</v>
      </c>
      <c r="D26" s="34"/>
    </row>
    <row r="27" spans="1:4" ht="15.75">
      <c r="A27" s="4" t="s">
        <v>13</v>
      </c>
      <c r="B27" s="7">
        <v>0.27</v>
      </c>
      <c r="C27" s="35">
        <f>ROUND(C26*B27,0)</f>
        <v>0</v>
      </c>
      <c r="D27" s="35"/>
    </row>
    <row r="28" spans="1:4" ht="15.75">
      <c r="A28" s="4" t="s">
        <v>14</v>
      </c>
      <c r="B28" s="4"/>
      <c r="C28" s="36">
        <f>ROUND(C26+C27,0)</f>
        <v>0</v>
      </c>
      <c r="D28" s="36"/>
    </row>
    <row r="32" spans="2:3" ht="15.75">
      <c r="B32" s="37" t="s">
        <v>15</v>
      </c>
      <c r="C32" s="37"/>
    </row>
    <row r="34" ht="15.75">
      <c r="A34" s="8"/>
    </row>
    <row r="35" ht="15.75">
      <c r="A35" s="8"/>
    </row>
    <row r="36" ht="15.75">
      <c r="A36" s="1" t="s">
        <v>16</v>
      </c>
    </row>
    <row r="37" ht="15.75">
      <c r="A37" s="1" t="s">
        <v>17</v>
      </c>
    </row>
    <row r="38" ht="15.75">
      <c r="A38" s="1" t="s">
        <v>18</v>
      </c>
    </row>
    <row r="39" ht="15.75">
      <c r="A39" s="1" t="s">
        <v>19</v>
      </c>
    </row>
  </sheetData>
  <sheetProtection selectLockedCells="1" selectUnlockedCells="1"/>
  <mergeCells count="12">
    <mergeCell ref="A1:D1"/>
    <mergeCell ref="A2:D2"/>
    <mergeCell ref="A3:D3"/>
    <mergeCell ref="A4:D4"/>
    <mergeCell ref="A5:D5"/>
    <mergeCell ref="A6:D6"/>
    <mergeCell ref="A7:D7"/>
    <mergeCell ref="A22:D22"/>
    <mergeCell ref="C26:D26"/>
    <mergeCell ref="C27:D27"/>
    <mergeCell ref="C28:D28"/>
    <mergeCell ref="B32:C32"/>
  </mergeCells>
  <printOptions/>
  <pageMargins left="1" right="1" top="1" bottom="1" header="0.5118055555555555" footer="0.5118055555555555"/>
  <pageSetup firstPageNumber="1" useFirstPageNumber="1"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I15"/>
  <sheetViews>
    <sheetView view="pageBreakPreview" zoomScale="110" zoomScaleSheetLayoutView="110" zoomScalePageLayoutView="0" workbookViewId="0" topLeftCell="A1">
      <selection activeCell="V37" sqref="V37"/>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140625" style="17" customWidth="1"/>
    <col min="8" max="9" width="11.0039062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79.5">
      <c r="A2" s="14">
        <v>1</v>
      </c>
      <c r="B2" s="15" t="s">
        <v>152</v>
      </c>
      <c r="C2" s="23" t="s">
        <v>153</v>
      </c>
      <c r="D2" s="16">
        <v>400</v>
      </c>
      <c r="E2" s="15" t="s">
        <v>69</v>
      </c>
      <c r="F2" s="17">
        <v>0</v>
      </c>
      <c r="G2" s="17">
        <v>0</v>
      </c>
      <c r="H2" s="17">
        <f>ROUND(D2*F2,0)</f>
        <v>0</v>
      </c>
      <c r="I2" s="17">
        <f>ROUND(D2*G2,0)</f>
        <v>0</v>
      </c>
    </row>
    <row r="3" spans="1:9" ht="76.5">
      <c r="A3" s="14">
        <v>2</v>
      </c>
      <c r="B3" s="15" t="s">
        <v>154</v>
      </c>
      <c r="C3" s="23" t="s">
        <v>155</v>
      </c>
      <c r="D3" s="16">
        <v>450</v>
      </c>
      <c r="E3" s="15" t="s">
        <v>69</v>
      </c>
      <c r="F3" s="17">
        <v>0</v>
      </c>
      <c r="G3" s="17">
        <v>0</v>
      </c>
      <c r="H3" s="17">
        <f aca="true" t="shared" si="0" ref="H3:H14">ROUND(D3*F3,0)</f>
        <v>0</v>
      </c>
      <c r="I3" s="17">
        <f aca="true" t="shared" si="1" ref="I3:I14">ROUND(D3*G3,0)</f>
        <v>0</v>
      </c>
    </row>
    <row r="4" spans="1:9" ht="38.25">
      <c r="A4" s="14">
        <v>3</v>
      </c>
      <c r="B4" s="15" t="s">
        <v>156</v>
      </c>
      <c r="C4" s="23" t="s">
        <v>157</v>
      </c>
      <c r="D4" s="16">
        <v>420</v>
      </c>
      <c r="E4" s="15" t="s">
        <v>69</v>
      </c>
      <c r="F4" s="17">
        <v>0</v>
      </c>
      <c r="G4" s="17">
        <v>0</v>
      </c>
      <c r="H4" s="17">
        <f t="shared" si="0"/>
        <v>0</v>
      </c>
      <c r="I4" s="17">
        <f t="shared" si="1"/>
        <v>0</v>
      </c>
    </row>
    <row r="5" spans="1:9" ht="51">
      <c r="A5" s="14">
        <v>4</v>
      </c>
      <c r="B5" s="15" t="s">
        <v>158</v>
      </c>
      <c r="C5" s="23" t="s">
        <v>159</v>
      </c>
      <c r="D5" s="16">
        <v>500</v>
      </c>
      <c r="E5" s="15" t="s">
        <v>111</v>
      </c>
      <c r="F5" s="17">
        <v>0</v>
      </c>
      <c r="G5" s="17">
        <v>0</v>
      </c>
      <c r="H5" s="17">
        <f t="shared" si="0"/>
        <v>0</v>
      </c>
      <c r="I5" s="17">
        <f t="shared" si="1"/>
        <v>0</v>
      </c>
    </row>
    <row r="6" spans="1:9" ht="51">
      <c r="A6" s="14">
        <v>5</v>
      </c>
      <c r="B6" s="15" t="s">
        <v>160</v>
      </c>
      <c r="C6" s="23" t="s">
        <v>161</v>
      </c>
      <c r="D6" s="16">
        <v>13</v>
      </c>
      <c r="E6" s="15" t="s">
        <v>111</v>
      </c>
      <c r="F6" s="17">
        <v>0</v>
      </c>
      <c r="G6" s="17">
        <v>0</v>
      </c>
      <c r="H6" s="17">
        <f t="shared" si="0"/>
        <v>0</v>
      </c>
      <c r="I6" s="17">
        <f t="shared" si="1"/>
        <v>0</v>
      </c>
    </row>
    <row r="7" spans="1:9" ht="38.25">
      <c r="A7" s="14">
        <v>6</v>
      </c>
      <c r="B7" s="15" t="s">
        <v>162</v>
      </c>
      <c r="C7" s="23" t="s">
        <v>163</v>
      </c>
      <c r="D7" s="16">
        <v>60</v>
      </c>
      <c r="E7" s="15" t="s">
        <v>69</v>
      </c>
      <c r="F7" s="17">
        <v>0</v>
      </c>
      <c r="G7" s="17">
        <v>0</v>
      </c>
      <c r="H7" s="17">
        <f t="shared" si="0"/>
        <v>0</v>
      </c>
      <c r="I7" s="17">
        <f t="shared" si="1"/>
        <v>0</v>
      </c>
    </row>
    <row r="8" spans="1:9" ht="38.25">
      <c r="A8" s="14">
        <v>7</v>
      </c>
      <c r="B8" s="15" t="s">
        <v>164</v>
      </c>
      <c r="C8" s="23" t="s">
        <v>165</v>
      </c>
      <c r="D8" s="16">
        <v>30</v>
      </c>
      <c r="E8" s="15" t="s">
        <v>69</v>
      </c>
      <c r="F8" s="17">
        <v>0</v>
      </c>
      <c r="G8" s="17">
        <v>0</v>
      </c>
      <c r="H8" s="17">
        <f t="shared" si="0"/>
        <v>0</v>
      </c>
      <c r="I8" s="17">
        <f t="shared" si="1"/>
        <v>0</v>
      </c>
    </row>
    <row r="9" spans="1:9" ht="38.25">
      <c r="A9" s="14">
        <v>8</v>
      </c>
      <c r="B9" s="15" t="s">
        <v>166</v>
      </c>
      <c r="C9" s="23" t="s">
        <v>167</v>
      </c>
      <c r="D9" s="16">
        <v>24</v>
      </c>
      <c r="E9" s="15" t="s">
        <v>69</v>
      </c>
      <c r="F9" s="17">
        <v>0</v>
      </c>
      <c r="G9" s="17">
        <v>0</v>
      </c>
      <c r="H9" s="17">
        <f t="shared" si="0"/>
        <v>0</v>
      </c>
      <c r="I9" s="17">
        <f t="shared" si="1"/>
        <v>0</v>
      </c>
    </row>
    <row r="10" spans="1:9" ht="25.5">
      <c r="A10" s="14">
        <v>9</v>
      </c>
      <c r="B10" s="15" t="s">
        <v>168</v>
      </c>
      <c r="C10" s="23" t="s">
        <v>169</v>
      </c>
      <c r="D10" s="16">
        <v>70</v>
      </c>
      <c r="E10" s="15" t="s">
        <v>111</v>
      </c>
      <c r="F10" s="17">
        <v>0</v>
      </c>
      <c r="G10" s="17">
        <v>0</v>
      </c>
      <c r="H10" s="17">
        <f t="shared" si="0"/>
        <v>0</v>
      </c>
      <c r="I10" s="17">
        <f t="shared" si="1"/>
        <v>0</v>
      </c>
    </row>
    <row r="11" spans="1:9" ht="63.75">
      <c r="A11" s="14">
        <v>10</v>
      </c>
      <c r="B11" s="15" t="s">
        <v>170</v>
      </c>
      <c r="C11" s="23" t="s">
        <v>171</v>
      </c>
      <c r="D11" s="16">
        <v>60</v>
      </c>
      <c r="E11" s="15" t="s">
        <v>69</v>
      </c>
      <c r="F11" s="17">
        <v>0</v>
      </c>
      <c r="G11" s="17">
        <v>0</v>
      </c>
      <c r="H11" s="17">
        <f t="shared" si="0"/>
        <v>0</v>
      </c>
      <c r="I11" s="17">
        <f t="shared" si="1"/>
        <v>0</v>
      </c>
    </row>
    <row r="12" spans="1:9" ht="63.75">
      <c r="A12" s="14">
        <v>11</v>
      </c>
      <c r="B12" s="15" t="s">
        <v>172</v>
      </c>
      <c r="C12" s="23" t="s">
        <v>173</v>
      </c>
      <c r="D12" s="16">
        <v>25</v>
      </c>
      <c r="E12" s="15" t="s">
        <v>69</v>
      </c>
      <c r="F12" s="17">
        <v>0</v>
      </c>
      <c r="G12" s="17">
        <v>0</v>
      </c>
      <c r="H12" s="17">
        <f t="shared" si="0"/>
        <v>0</v>
      </c>
      <c r="I12" s="17">
        <f t="shared" si="1"/>
        <v>0</v>
      </c>
    </row>
    <row r="13" spans="1:9" ht="12.75">
      <c r="A13" s="14">
        <v>12</v>
      </c>
      <c r="B13" s="15" t="s">
        <v>174</v>
      </c>
      <c r="C13" s="23" t="s">
        <v>175</v>
      </c>
      <c r="D13" s="16">
        <v>20</v>
      </c>
      <c r="E13" s="15" t="s">
        <v>69</v>
      </c>
      <c r="F13" s="17">
        <v>0</v>
      </c>
      <c r="G13" s="17">
        <v>0</v>
      </c>
      <c r="H13" s="17">
        <f t="shared" si="0"/>
        <v>0</v>
      </c>
      <c r="I13" s="17">
        <f t="shared" si="1"/>
        <v>0</v>
      </c>
    </row>
    <row r="14" spans="1:9" ht="38.25">
      <c r="A14" s="14">
        <v>13</v>
      </c>
      <c r="B14" s="15" t="s">
        <v>176</v>
      </c>
      <c r="C14" s="23" t="s">
        <v>177</v>
      </c>
      <c r="D14" s="16">
        <v>290</v>
      </c>
      <c r="E14" s="15" t="s">
        <v>69</v>
      </c>
      <c r="F14" s="17">
        <v>0</v>
      </c>
      <c r="G14" s="17">
        <v>0</v>
      </c>
      <c r="H14" s="17">
        <f t="shared" si="0"/>
        <v>0</v>
      </c>
      <c r="I14" s="17">
        <f t="shared" si="1"/>
        <v>0</v>
      </c>
    </row>
    <row r="15" spans="1:9" s="24" customFormat="1" ht="12.75">
      <c r="A15" s="18"/>
      <c r="B15" s="19"/>
      <c r="C15" s="19" t="s">
        <v>66</v>
      </c>
      <c r="D15" s="20"/>
      <c r="E15" s="19"/>
      <c r="F15" s="21"/>
      <c r="G15" s="21"/>
      <c r="H15" s="21">
        <f>ROUND(SUM(H2:H14),0)</f>
        <v>0</v>
      </c>
      <c r="I15" s="21">
        <f>ROUND(SUM(I2:I14),0)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5" r:id="rId1"/>
  <headerFooter alignWithMargins="0">
    <oddHeader>&amp;L&amp;"Times New Roman CE,Általános"&amp;10 Ácsmunka</oddHeader>
  </headerFooter>
</worksheet>
</file>

<file path=xl/worksheets/sheet11.xml><?xml version="1.0" encoding="utf-8"?>
<worksheet xmlns="http://schemas.openxmlformats.org/spreadsheetml/2006/main" xmlns:r="http://schemas.openxmlformats.org/officeDocument/2006/relationships">
  <dimension ref="A1:I4"/>
  <sheetViews>
    <sheetView view="pageBreakPreview" zoomScale="110" zoomScaleSheetLayoutView="110" zoomScalePageLayoutView="0" workbookViewId="0" topLeftCell="A1">
      <selection activeCell="C9" sqref="C9"/>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140625" style="17" customWidth="1"/>
    <col min="8" max="9" width="11.0039062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63.75">
      <c r="A2" s="14">
        <v>1</v>
      </c>
      <c r="B2" s="15" t="s">
        <v>178</v>
      </c>
      <c r="C2" s="23" t="s">
        <v>179</v>
      </c>
      <c r="D2" s="16">
        <v>753</v>
      </c>
      <c r="E2" s="15" t="s">
        <v>69</v>
      </c>
      <c r="F2" s="17">
        <v>0</v>
      </c>
      <c r="G2" s="17">
        <v>0</v>
      </c>
      <c r="H2" s="17">
        <f>ROUND(D2*F2,0)</f>
        <v>0</v>
      </c>
      <c r="I2" s="17">
        <f>ROUND(D2*G2,0)</f>
        <v>0</v>
      </c>
    </row>
    <row r="3" spans="1:9" ht="38.25">
      <c r="A3" s="14">
        <v>2</v>
      </c>
      <c r="B3" s="15" t="s">
        <v>180</v>
      </c>
      <c r="C3" s="23" t="s">
        <v>181</v>
      </c>
      <c r="D3" s="16">
        <v>560</v>
      </c>
      <c r="E3" s="15" t="s">
        <v>69</v>
      </c>
      <c r="F3" s="17">
        <v>0</v>
      </c>
      <c r="G3" s="17">
        <v>0</v>
      </c>
      <c r="H3" s="17">
        <f>ROUND(D3*F3,0)</f>
        <v>0</v>
      </c>
      <c r="I3" s="17">
        <f>ROUND(D3*G3,0)</f>
        <v>0</v>
      </c>
    </row>
    <row r="4" spans="1:9" s="24" customFormat="1" ht="12.75">
      <c r="A4" s="18"/>
      <c r="B4" s="19"/>
      <c r="C4" s="19" t="s">
        <v>66</v>
      </c>
      <c r="D4" s="20"/>
      <c r="E4" s="19"/>
      <c r="F4" s="21"/>
      <c r="G4" s="21"/>
      <c r="H4" s="21">
        <f>ROUND(SUM(H2:H3),0)</f>
        <v>0</v>
      </c>
      <c r="I4" s="21">
        <f>ROUND(SUM(I2:I3),0)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5" r:id="rId1"/>
  <headerFooter alignWithMargins="0">
    <oddHeader>&amp;L&amp;"Times New Roman CE,Általános"&amp;10 Vakolás és rabicolás</oddHeader>
  </headerFooter>
</worksheet>
</file>

<file path=xl/worksheets/sheet12.xml><?xml version="1.0" encoding="utf-8"?>
<worksheet xmlns="http://schemas.openxmlformats.org/spreadsheetml/2006/main" xmlns:r="http://schemas.openxmlformats.org/officeDocument/2006/relationships">
  <dimension ref="A1:I4"/>
  <sheetViews>
    <sheetView view="pageBreakPreview" zoomScale="110" zoomScaleSheetLayoutView="110" zoomScalePageLayoutView="0" workbookViewId="0" topLeftCell="A1">
      <selection activeCell="F17" sqref="F17"/>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140625" style="17" customWidth="1"/>
    <col min="8" max="9" width="9.5742187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38.25">
      <c r="A2" s="14">
        <v>1</v>
      </c>
      <c r="B2" s="15" t="s">
        <v>182</v>
      </c>
      <c r="C2" s="23" t="s">
        <v>183</v>
      </c>
      <c r="D2" s="16">
        <v>290</v>
      </c>
      <c r="E2" s="15" t="s">
        <v>69</v>
      </c>
      <c r="F2" s="17">
        <v>0</v>
      </c>
      <c r="G2" s="17">
        <v>0</v>
      </c>
      <c r="H2" s="17">
        <f>ROUND(D2*F2,0)</f>
        <v>0</v>
      </c>
      <c r="I2" s="17">
        <f>ROUND(D2*G2,0)</f>
        <v>0</v>
      </c>
    </row>
    <row r="4" spans="1:9" s="24" customFormat="1" ht="12.75">
      <c r="A4" s="18"/>
      <c r="B4" s="19"/>
      <c r="C4" s="19" t="s">
        <v>66</v>
      </c>
      <c r="D4" s="20"/>
      <c r="E4" s="19"/>
      <c r="F4" s="21"/>
      <c r="G4" s="21"/>
      <c r="H4" s="21">
        <f>ROUND(SUM(H2:H3),0)</f>
        <v>0</v>
      </c>
      <c r="I4" s="21">
        <f>ROUND(SUM(I2:I3),0)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7" r:id="rId1"/>
  <headerFooter alignWithMargins="0">
    <oddHeader>&amp;L&amp;"Times New Roman CE,Általános"&amp;10 Szárazépítés</oddHeader>
  </headerFooter>
</worksheet>
</file>

<file path=xl/worksheets/sheet13.xml><?xml version="1.0" encoding="utf-8"?>
<worksheet xmlns="http://schemas.openxmlformats.org/spreadsheetml/2006/main" xmlns:r="http://schemas.openxmlformats.org/officeDocument/2006/relationships">
  <dimension ref="A1:I5"/>
  <sheetViews>
    <sheetView view="pageBreakPreview" zoomScale="110" zoomScaleSheetLayoutView="110" zoomScalePageLayoutView="0" workbookViewId="0" topLeftCell="A1">
      <selection activeCell="K4" sqref="K4"/>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140625" style="17" customWidth="1"/>
    <col min="8" max="8" width="11.00390625" style="17" customWidth="1"/>
    <col min="9" max="9" width="9.5742187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51">
      <c r="A2" s="14">
        <v>1</v>
      </c>
      <c r="B2" s="15" t="s">
        <v>184</v>
      </c>
      <c r="C2" s="23" t="s">
        <v>185</v>
      </c>
      <c r="D2" s="16">
        <v>420</v>
      </c>
      <c r="E2" s="15" t="s">
        <v>69</v>
      </c>
      <c r="F2" s="17">
        <v>0</v>
      </c>
      <c r="G2" s="17">
        <v>0</v>
      </c>
      <c r="H2" s="17">
        <f>ROUND(D2*F2,0)</f>
        <v>0</v>
      </c>
      <c r="I2" s="17">
        <f>ROUND(D2*G2,0)</f>
        <v>0</v>
      </c>
    </row>
    <row r="3" spans="1:9" ht="63.75">
      <c r="A3" s="14">
        <v>2</v>
      </c>
      <c r="B3" s="15" t="s">
        <v>186</v>
      </c>
      <c r="C3" s="23" t="s">
        <v>187</v>
      </c>
      <c r="D3" s="16">
        <v>13</v>
      </c>
      <c r="E3" s="15" t="s">
        <v>111</v>
      </c>
      <c r="F3" s="17">
        <v>0</v>
      </c>
      <c r="G3" s="17">
        <v>0</v>
      </c>
      <c r="H3" s="17">
        <f>ROUND(D3*F3,0)</f>
        <v>0</v>
      </c>
      <c r="I3" s="17">
        <f>ROUND(D3*G3,0)</f>
        <v>0</v>
      </c>
    </row>
    <row r="4" spans="1:9" ht="63.75">
      <c r="A4" s="14">
        <v>3</v>
      </c>
      <c r="B4" s="15" t="s">
        <v>188</v>
      </c>
      <c r="C4" s="23" t="s">
        <v>189</v>
      </c>
      <c r="D4" s="16">
        <v>10</v>
      </c>
      <c r="E4" s="15" t="s">
        <v>111</v>
      </c>
      <c r="F4" s="17">
        <v>0</v>
      </c>
      <c r="G4" s="17">
        <v>0</v>
      </c>
      <c r="H4" s="17">
        <f>ROUND(D4*F4,0)</f>
        <v>0</v>
      </c>
      <c r="I4" s="17">
        <f>ROUND(D4*G4,0)</f>
        <v>0</v>
      </c>
    </row>
    <row r="5" spans="1:9" s="24" customFormat="1" ht="12.75">
      <c r="A5" s="18"/>
      <c r="B5" s="19"/>
      <c r="C5" s="19" t="s">
        <v>66</v>
      </c>
      <c r="D5" s="20"/>
      <c r="E5" s="19"/>
      <c r="F5" s="21"/>
      <c r="G5" s="21"/>
      <c r="H5" s="21">
        <f>ROUND(SUM(H2:H4),0)</f>
        <v>0</v>
      </c>
      <c r="I5" s="21">
        <f>ROUND(SUM(I2:I4),0)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5" r:id="rId1"/>
  <headerFooter alignWithMargins="0">
    <oddHeader>&amp;L&amp;"Times New Roman CE,Általános"&amp;10 Tetőfedés</oddHeader>
  </headerFooter>
</worksheet>
</file>

<file path=xl/worksheets/sheet14.xml><?xml version="1.0" encoding="utf-8"?>
<worksheet xmlns="http://schemas.openxmlformats.org/spreadsheetml/2006/main" xmlns:r="http://schemas.openxmlformats.org/officeDocument/2006/relationships">
  <dimension ref="A1:I13"/>
  <sheetViews>
    <sheetView view="pageBreakPreview" zoomScale="110" zoomScaleSheetLayoutView="110" zoomScalePageLayoutView="0" workbookViewId="0" topLeftCell="A1">
      <selection activeCell="L5" sqref="L5"/>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140625" style="17" customWidth="1"/>
    <col min="8" max="9" width="11.0039062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38.25">
      <c r="A2" s="14">
        <v>1</v>
      </c>
      <c r="B2" s="15" t="s">
        <v>190</v>
      </c>
      <c r="C2" s="23" t="s">
        <v>191</v>
      </c>
      <c r="D2" s="16">
        <v>280</v>
      </c>
      <c r="E2" s="15" t="s">
        <v>69</v>
      </c>
      <c r="F2" s="17">
        <v>0</v>
      </c>
      <c r="G2" s="17">
        <v>0</v>
      </c>
      <c r="H2" s="17">
        <f>ROUND(D2*F2,0)</f>
        <v>0</v>
      </c>
      <c r="I2" s="17">
        <f>ROUND(D2*G2,0)</f>
        <v>0</v>
      </c>
    </row>
    <row r="3" spans="1:9" ht="38.25">
      <c r="A3" s="14">
        <v>2</v>
      </c>
      <c r="B3" s="15" t="s">
        <v>192</v>
      </c>
      <c r="C3" s="23" t="s">
        <v>193</v>
      </c>
      <c r="D3" s="16">
        <v>160</v>
      </c>
      <c r="E3" s="15" t="s">
        <v>69</v>
      </c>
      <c r="F3" s="17">
        <v>0</v>
      </c>
      <c r="G3" s="17">
        <v>0</v>
      </c>
      <c r="H3" s="17">
        <f aca="true" t="shared" si="0" ref="H3:H12">ROUND(D3*F3,0)</f>
        <v>0</v>
      </c>
      <c r="I3" s="17">
        <f aca="true" t="shared" si="1" ref="I3:I12">ROUND(D3*G3,0)</f>
        <v>0</v>
      </c>
    </row>
    <row r="4" spans="1:9" ht="63.75">
      <c r="A4" s="14">
        <v>3</v>
      </c>
      <c r="B4" s="15" t="s">
        <v>194</v>
      </c>
      <c r="C4" s="23" t="s">
        <v>195</v>
      </c>
      <c r="D4" s="16">
        <v>25</v>
      </c>
      <c r="E4" s="15" t="s">
        <v>111</v>
      </c>
      <c r="F4" s="17">
        <v>0</v>
      </c>
      <c r="G4" s="17">
        <v>0</v>
      </c>
      <c r="H4" s="17">
        <f t="shared" si="0"/>
        <v>0</v>
      </c>
      <c r="I4" s="17">
        <f t="shared" si="1"/>
        <v>0</v>
      </c>
    </row>
    <row r="5" spans="1:9" ht="38.25">
      <c r="A5" s="14">
        <v>4</v>
      </c>
      <c r="B5" s="15" t="s">
        <v>196</v>
      </c>
      <c r="C5" s="23" t="s">
        <v>197</v>
      </c>
      <c r="D5" s="16">
        <v>16.5</v>
      </c>
      <c r="E5" s="15" t="s">
        <v>69</v>
      </c>
      <c r="F5" s="17">
        <v>0</v>
      </c>
      <c r="G5" s="17">
        <v>0</v>
      </c>
      <c r="H5" s="17">
        <f t="shared" si="0"/>
        <v>0</v>
      </c>
      <c r="I5" s="17">
        <f t="shared" si="1"/>
        <v>0</v>
      </c>
    </row>
    <row r="6" spans="1:9" ht="63.75">
      <c r="A6" s="14">
        <v>5</v>
      </c>
      <c r="B6" s="15" t="s">
        <v>198</v>
      </c>
      <c r="C6" s="23" t="s">
        <v>199</v>
      </c>
      <c r="D6" s="16">
        <v>10</v>
      </c>
      <c r="E6" s="15" t="s">
        <v>111</v>
      </c>
      <c r="F6" s="17">
        <v>0</v>
      </c>
      <c r="G6" s="17">
        <v>0</v>
      </c>
      <c r="H6" s="17">
        <f t="shared" si="0"/>
        <v>0</v>
      </c>
      <c r="I6" s="17">
        <f t="shared" si="1"/>
        <v>0</v>
      </c>
    </row>
    <row r="7" spans="1:9" ht="38.25">
      <c r="A7" s="14">
        <v>6</v>
      </c>
      <c r="B7" s="15" t="s">
        <v>200</v>
      </c>
      <c r="C7" s="23" t="s">
        <v>201</v>
      </c>
      <c r="D7" s="16">
        <v>217</v>
      </c>
      <c r="E7" s="15" t="s">
        <v>111</v>
      </c>
      <c r="F7" s="17">
        <v>0</v>
      </c>
      <c r="G7" s="17">
        <v>0</v>
      </c>
      <c r="H7" s="17">
        <f t="shared" si="0"/>
        <v>0</v>
      </c>
      <c r="I7" s="17">
        <f t="shared" si="1"/>
        <v>0</v>
      </c>
    </row>
    <row r="8" spans="1:9" ht="38.25">
      <c r="A8" s="14">
        <v>7</v>
      </c>
      <c r="B8" s="15" t="s">
        <v>202</v>
      </c>
      <c r="C8" s="23" t="s">
        <v>203</v>
      </c>
      <c r="D8" s="16">
        <v>18.5</v>
      </c>
      <c r="E8" s="15" t="s">
        <v>111</v>
      </c>
      <c r="F8" s="17">
        <v>0</v>
      </c>
      <c r="G8" s="17">
        <v>0</v>
      </c>
      <c r="H8" s="17">
        <f t="shared" si="0"/>
        <v>0</v>
      </c>
      <c r="I8" s="17">
        <f t="shared" si="1"/>
        <v>0</v>
      </c>
    </row>
    <row r="9" spans="1:9" ht="76.5">
      <c r="A9" s="14">
        <v>8</v>
      </c>
      <c r="B9" s="15" t="s">
        <v>204</v>
      </c>
      <c r="C9" s="23" t="s">
        <v>205</v>
      </c>
      <c r="D9" s="16">
        <v>13</v>
      </c>
      <c r="E9" s="15" t="s">
        <v>69</v>
      </c>
      <c r="F9" s="17">
        <v>0</v>
      </c>
      <c r="G9" s="17">
        <v>0</v>
      </c>
      <c r="H9" s="17">
        <f t="shared" si="0"/>
        <v>0</v>
      </c>
      <c r="I9" s="17">
        <f t="shared" si="1"/>
        <v>0</v>
      </c>
    </row>
    <row r="10" spans="1:9" ht="38.25">
      <c r="A10" s="14">
        <v>9</v>
      </c>
      <c r="B10" s="15" t="s">
        <v>206</v>
      </c>
      <c r="C10" s="23" t="s">
        <v>207</v>
      </c>
      <c r="D10" s="16">
        <v>67</v>
      </c>
      <c r="E10" s="15" t="s">
        <v>69</v>
      </c>
      <c r="F10" s="17">
        <v>0</v>
      </c>
      <c r="G10" s="17">
        <v>0</v>
      </c>
      <c r="H10" s="17">
        <f t="shared" si="0"/>
        <v>0</v>
      </c>
      <c r="I10" s="17">
        <f t="shared" si="1"/>
        <v>0</v>
      </c>
    </row>
    <row r="11" spans="1:9" ht="38.25">
      <c r="A11" s="14">
        <v>10</v>
      </c>
      <c r="B11" s="15" t="s">
        <v>208</v>
      </c>
      <c r="C11" s="23" t="s">
        <v>209</v>
      </c>
      <c r="D11" s="16">
        <v>30</v>
      </c>
      <c r="E11" s="15" t="s">
        <v>111</v>
      </c>
      <c r="F11" s="17">
        <v>0</v>
      </c>
      <c r="G11" s="17">
        <v>0</v>
      </c>
      <c r="H11" s="17">
        <f t="shared" si="0"/>
        <v>0</v>
      </c>
      <c r="I11" s="17">
        <f t="shared" si="1"/>
        <v>0</v>
      </c>
    </row>
    <row r="12" spans="1:9" ht="25.5">
      <c r="A12" s="14">
        <v>11</v>
      </c>
      <c r="B12" s="15" t="s">
        <v>210</v>
      </c>
      <c r="C12" s="23" t="s">
        <v>211</v>
      </c>
      <c r="D12" s="16">
        <v>50</v>
      </c>
      <c r="E12" s="15" t="s">
        <v>69</v>
      </c>
      <c r="F12" s="17">
        <v>0</v>
      </c>
      <c r="G12" s="17">
        <v>0</v>
      </c>
      <c r="H12" s="17">
        <f t="shared" si="0"/>
        <v>0</v>
      </c>
      <c r="I12" s="17">
        <f t="shared" si="1"/>
        <v>0</v>
      </c>
    </row>
    <row r="13" spans="1:9" s="24" customFormat="1" ht="12.75">
      <c r="A13" s="18"/>
      <c r="B13" s="19"/>
      <c r="C13" s="19" t="s">
        <v>66</v>
      </c>
      <c r="D13" s="20"/>
      <c r="E13" s="19"/>
      <c r="F13" s="21"/>
      <c r="G13" s="21"/>
      <c r="H13" s="21">
        <f>ROUND(SUM(H2:H12),0)</f>
        <v>0</v>
      </c>
      <c r="I13" s="21">
        <f>ROUND(SUM(I2:I12),0)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5" r:id="rId1"/>
  <headerFooter alignWithMargins="0">
    <oddHeader>&amp;L&amp;"Times New Roman CE,Általános"&amp;10 Hideg- és melegburkolatok készítése, aljzat előkészítés</oddHeader>
  </headerFooter>
</worksheet>
</file>

<file path=xl/worksheets/sheet15.xml><?xml version="1.0" encoding="utf-8"?>
<worksheet xmlns="http://schemas.openxmlformats.org/spreadsheetml/2006/main" xmlns:r="http://schemas.openxmlformats.org/officeDocument/2006/relationships">
  <sheetPr>
    <tabColor indexed="13"/>
  </sheetPr>
  <dimension ref="A1:I9"/>
  <sheetViews>
    <sheetView view="pageBreakPreview" zoomScale="110" zoomScaleSheetLayoutView="110" zoomScalePageLayoutView="0" workbookViewId="0" topLeftCell="A1">
      <selection activeCell="F5" sqref="F5"/>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140625" style="17" customWidth="1"/>
    <col min="8" max="9" width="9.5742187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76.5">
      <c r="A2" s="14">
        <v>1</v>
      </c>
      <c r="B2" s="15" t="s">
        <v>212</v>
      </c>
      <c r="C2" s="23" t="s">
        <v>213</v>
      </c>
      <c r="D2" s="16">
        <v>25</v>
      </c>
      <c r="E2" s="15" t="s">
        <v>69</v>
      </c>
      <c r="F2" s="17">
        <v>0</v>
      </c>
      <c r="G2" s="17">
        <v>0</v>
      </c>
      <c r="H2" s="17">
        <f aca="true" t="shared" si="0" ref="H2:H8">ROUND(D2*F2,0)</f>
        <v>0</v>
      </c>
      <c r="I2" s="17">
        <f aca="true" t="shared" si="1" ref="I2:I8">ROUND(D2*G2,0)</f>
        <v>0</v>
      </c>
    </row>
    <row r="3" spans="1:9" ht="89.25">
      <c r="A3" s="14">
        <v>2</v>
      </c>
      <c r="B3" s="15" t="s">
        <v>214</v>
      </c>
      <c r="C3" s="23" t="s">
        <v>215</v>
      </c>
      <c r="D3" s="16">
        <v>60</v>
      </c>
      <c r="E3" s="15" t="s">
        <v>111</v>
      </c>
      <c r="F3" s="17">
        <v>0</v>
      </c>
      <c r="G3" s="17">
        <v>0</v>
      </c>
      <c r="H3" s="17">
        <f t="shared" si="0"/>
        <v>0</v>
      </c>
      <c r="I3" s="17">
        <f t="shared" si="1"/>
        <v>0</v>
      </c>
    </row>
    <row r="4" spans="1:9" ht="76.5">
      <c r="A4" s="14">
        <v>3</v>
      </c>
      <c r="B4" s="15" t="s">
        <v>216</v>
      </c>
      <c r="C4" s="23" t="s">
        <v>217</v>
      </c>
      <c r="D4" s="16">
        <v>20</v>
      </c>
      <c r="E4" s="15" t="s">
        <v>111</v>
      </c>
      <c r="F4" s="17">
        <v>0</v>
      </c>
      <c r="G4" s="17">
        <v>0</v>
      </c>
      <c r="H4" s="17">
        <f t="shared" si="0"/>
        <v>0</v>
      </c>
      <c r="I4" s="17">
        <f t="shared" si="1"/>
        <v>0</v>
      </c>
    </row>
    <row r="5" spans="1:9" ht="89.25">
      <c r="A5" s="14">
        <v>4</v>
      </c>
      <c r="B5" s="15" t="s">
        <v>218</v>
      </c>
      <c r="C5" s="23" t="s">
        <v>219</v>
      </c>
      <c r="D5" s="16">
        <v>60</v>
      </c>
      <c r="E5" s="15" t="s">
        <v>111</v>
      </c>
      <c r="F5" s="17">
        <v>0</v>
      </c>
      <c r="G5" s="17">
        <v>0</v>
      </c>
      <c r="H5" s="17">
        <f t="shared" si="0"/>
        <v>0</v>
      </c>
      <c r="I5" s="17">
        <f t="shared" si="1"/>
        <v>0</v>
      </c>
    </row>
    <row r="6" spans="1:9" ht="76.5">
      <c r="A6" s="14">
        <v>5</v>
      </c>
      <c r="B6" s="15" t="s">
        <v>220</v>
      </c>
      <c r="C6" s="23" t="s">
        <v>221</v>
      </c>
      <c r="D6" s="16">
        <v>70</v>
      </c>
      <c r="E6" s="15" t="s">
        <v>111</v>
      </c>
      <c r="F6" s="17">
        <v>0</v>
      </c>
      <c r="G6" s="17">
        <v>0</v>
      </c>
      <c r="H6" s="17">
        <f t="shared" si="0"/>
        <v>0</v>
      </c>
      <c r="I6" s="17">
        <f t="shared" si="1"/>
        <v>0</v>
      </c>
    </row>
    <row r="7" spans="1:9" ht="89.25">
      <c r="A7" s="14">
        <v>6</v>
      </c>
      <c r="B7" s="15" t="s">
        <v>222</v>
      </c>
      <c r="C7" s="23" t="s">
        <v>223</v>
      </c>
      <c r="D7" s="16">
        <v>10</v>
      </c>
      <c r="E7" s="15" t="s">
        <v>111</v>
      </c>
      <c r="F7" s="17">
        <v>0</v>
      </c>
      <c r="G7" s="17">
        <v>0</v>
      </c>
      <c r="H7" s="17">
        <f t="shared" si="0"/>
        <v>0</v>
      </c>
      <c r="I7" s="17">
        <f t="shared" si="1"/>
        <v>0</v>
      </c>
    </row>
    <row r="8" spans="1:9" ht="25.5">
      <c r="A8" s="25">
        <v>7</v>
      </c>
      <c r="B8" s="26" t="s">
        <v>224</v>
      </c>
      <c r="C8" s="27" t="s">
        <v>225</v>
      </c>
      <c r="D8" s="28">
        <v>1</v>
      </c>
      <c r="E8" s="26" t="s">
        <v>61</v>
      </c>
      <c r="F8" s="29">
        <v>0</v>
      </c>
      <c r="G8" s="29">
        <v>0</v>
      </c>
      <c r="H8" s="29">
        <f t="shared" si="0"/>
        <v>0</v>
      </c>
      <c r="I8" s="29">
        <f t="shared" si="1"/>
        <v>0</v>
      </c>
    </row>
    <row r="9" spans="1:9" s="24" customFormat="1" ht="12.75">
      <c r="A9" s="18"/>
      <c r="B9" s="19"/>
      <c r="C9" s="19" t="s">
        <v>66</v>
      </c>
      <c r="D9" s="20"/>
      <c r="E9" s="19"/>
      <c r="F9" s="21"/>
      <c r="G9" s="21"/>
      <c r="H9" s="21">
        <f>ROUND(SUM(H2:H8),0)</f>
        <v>0</v>
      </c>
      <c r="I9" s="21">
        <f>ROUND(SUM(I2:I8),0)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7" r:id="rId1"/>
  <headerFooter alignWithMargins="0">
    <oddHeader>&amp;L&amp;"Times New Roman CE,Általános"&amp;10 Bádogozás</oddHeader>
  </headerFooter>
</worksheet>
</file>

<file path=xl/worksheets/sheet16.xml><?xml version="1.0" encoding="utf-8"?>
<worksheet xmlns="http://schemas.openxmlformats.org/spreadsheetml/2006/main" xmlns:r="http://schemas.openxmlformats.org/officeDocument/2006/relationships">
  <sheetPr>
    <tabColor indexed="13"/>
  </sheetPr>
  <dimension ref="A1:I42"/>
  <sheetViews>
    <sheetView view="pageBreakPreview" zoomScale="110" zoomScaleSheetLayoutView="110" zoomScalePageLayoutView="0" workbookViewId="0" topLeftCell="A36">
      <selection activeCell="K40" sqref="K40"/>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6" width="8.7109375" style="17" customWidth="1"/>
    <col min="7" max="7" width="8.140625" style="17" customWidth="1"/>
    <col min="8" max="8" width="11.00390625" style="17" customWidth="1"/>
    <col min="9" max="9" width="9.5742187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76.5">
      <c r="A2" s="14">
        <v>1</v>
      </c>
      <c r="B2" s="15" t="s">
        <v>226</v>
      </c>
      <c r="C2" s="23" t="s">
        <v>227</v>
      </c>
      <c r="D2" s="16">
        <v>2</v>
      </c>
      <c r="E2" s="15" t="s">
        <v>61</v>
      </c>
      <c r="F2" s="17">
        <v>0</v>
      </c>
      <c r="G2" s="17">
        <v>0</v>
      </c>
      <c r="H2" s="17">
        <f>ROUND(D2*F2,0)</f>
        <v>0</v>
      </c>
      <c r="I2" s="17">
        <f>ROUND(D2*G2,0)</f>
        <v>0</v>
      </c>
    </row>
    <row r="4" spans="1:9" ht="63.75">
      <c r="A4" s="14">
        <v>2</v>
      </c>
      <c r="B4" s="15" t="s">
        <v>228</v>
      </c>
      <c r="C4" s="23" t="s">
        <v>229</v>
      </c>
      <c r="D4" s="16">
        <v>2</v>
      </c>
      <c r="E4" s="15" t="s">
        <v>61</v>
      </c>
      <c r="F4" s="17">
        <v>0</v>
      </c>
      <c r="G4" s="17">
        <v>0</v>
      </c>
      <c r="H4" s="17">
        <f aca="true" t="shared" si="0" ref="H4:H41">ROUND(D4*F4,0)</f>
        <v>0</v>
      </c>
      <c r="I4" s="17">
        <f aca="true" t="shared" si="1" ref="I4:I41">ROUND(D4*G4,0)</f>
        <v>0</v>
      </c>
    </row>
    <row r="5" spans="1:9" ht="63.75">
      <c r="A5" s="14">
        <v>3</v>
      </c>
      <c r="B5" s="15" t="s">
        <v>230</v>
      </c>
      <c r="C5" s="23" t="s">
        <v>231</v>
      </c>
      <c r="D5" s="16">
        <v>2</v>
      </c>
      <c r="E5" s="15" t="s">
        <v>61</v>
      </c>
      <c r="F5" s="17">
        <v>0</v>
      </c>
      <c r="G5" s="17">
        <v>0</v>
      </c>
      <c r="H5" s="17">
        <f t="shared" si="0"/>
        <v>0</v>
      </c>
      <c r="I5" s="17">
        <f t="shared" si="1"/>
        <v>0</v>
      </c>
    </row>
    <row r="6" spans="1:9" ht="76.5">
      <c r="A6" s="14">
        <v>4</v>
      </c>
      <c r="B6" s="15" t="s">
        <v>232</v>
      </c>
      <c r="C6" s="23" t="s">
        <v>233</v>
      </c>
      <c r="D6" s="16">
        <v>4</v>
      </c>
      <c r="E6" s="15" t="s">
        <v>61</v>
      </c>
      <c r="F6" s="17">
        <v>0</v>
      </c>
      <c r="G6" s="17">
        <v>0</v>
      </c>
      <c r="H6" s="17">
        <f t="shared" si="0"/>
        <v>0</v>
      </c>
      <c r="I6" s="17">
        <f t="shared" si="1"/>
        <v>0</v>
      </c>
    </row>
    <row r="7" spans="1:9" ht="76.5">
      <c r="A7" s="14">
        <v>5</v>
      </c>
      <c r="B7" s="15" t="s">
        <v>234</v>
      </c>
      <c r="C7" s="23" t="s">
        <v>235</v>
      </c>
      <c r="D7" s="16">
        <v>5</v>
      </c>
      <c r="E7" s="15" t="s">
        <v>61</v>
      </c>
      <c r="F7" s="17">
        <v>0</v>
      </c>
      <c r="G7" s="17">
        <v>0</v>
      </c>
      <c r="H7" s="17">
        <f t="shared" si="0"/>
        <v>0</v>
      </c>
      <c r="I7" s="17">
        <f t="shared" si="1"/>
        <v>0</v>
      </c>
    </row>
    <row r="8" spans="1:9" ht="76.5">
      <c r="A8" s="14">
        <v>6</v>
      </c>
      <c r="B8" s="15" t="s">
        <v>236</v>
      </c>
      <c r="C8" s="23" t="s">
        <v>237</v>
      </c>
      <c r="D8" s="16">
        <v>2</v>
      </c>
      <c r="E8" s="15" t="s">
        <v>61</v>
      </c>
      <c r="F8" s="17">
        <v>0</v>
      </c>
      <c r="G8" s="17">
        <v>0</v>
      </c>
      <c r="H8" s="17">
        <f t="shared" si="0"/>
        <v>0</v>
      </c>
      <c r="I8" s="17">
        <f t="shared" si="1"/>
        <v>0</v>
      </c>
    </row>
    <row r="9" spans="1:9" ht="76.5">
      <c r="A9" s="14">
        <v>7</v>
      </c>
      <c r="B9" s="15" t="s">
        <v>238</v>
      </c>
      <c r="C9" s="23" t="s">
        <v>239</v>
      </c>
      <c r="D9" s="16">
        <v>1</v>
      </c>
      <c r="E9" s="15" t="s">
        <v>61</v>
      </c>
      <c r="F9" s="17">
        <v>0</v>
      </c>
      <c r="G9" s="17">
        <v>0</v>
      </c>
      <c r="H9" s="17">
        <f t="shared" si="0"/>
        <v>0</v>
      </c>
      <c r="I9" s="17">
        <f t="shared" si="1"/>
        <v>0</v>
      </c>
    </row>
    <row r="10" spans="1:9" ht="76.5">
      <c r="A10" s="14">
        <v>8</v>
      </c>
      <c r="B10" s="15" t="s">
        <v>240</v>
      </c>
      <c r="C10" s="23" t="s">
        <v>241</v>
      </c>
      <c r="D10" s="16">
        <v>1</v>
      </c>
      <c r="E10" s="15" t="s">
        <v>61</v>
      </c>
      <c r="F10" s="17">
        <v>0</v>
      </c>
      <c r="G10" s="17">
        <v>0</v>
      </c>
      <c r="H10" s="17">
        <f t="shared" si="0"/>
        <v>0</v>
      </c>
      <c r="I10" s="17">
        <f t="shared" si="1"/>
        <v>0</v>
      </c>
    </row>
    <row r="11" spans="1:9" ht="76.5">
      <c r="A11" s="14">
        <v>9</v>
      </c>
      <c r="B11" s="15" t="s">
        <v>242</v>
      </c>
      <c r="C11" s="23" t="s">
        <v>243</v>
      </c>
      <c r="D11" s="16">
        <v>2</v>
      </c>
      <c r="E11" s="15" t="s">
        <v>61</v>
      </c>
      <c r="F11" s="17">
        <v>0</v>
      </c>
      <c r="G11" s="17">
        <v>0</v>
      </c>
      <c r="H11" s="17">
        <f t="shared" si="0"/>
        <v>0</v>
      </c>
      <c r="I11" s="17">
        <f t="shared" si="1"/>
        <v>0</v>
      </c>
    </row>
    <row r="12" spans="1:9" ht="76.5">
      <c r="A12" s="14">
        <v>10</v>
      </c>
      <c r="B12" s="15" t="s">
        <v>244</v>
      </c>
      <c r="C12" s="23" t="s">
        <v>245</v>
      </c>
      <c r="D12" s="16">
        <v>2</v>
      </c>
      <c r="E12" s="15" t="s">
        <v>61</v>
      </c>
      <c r="F12" s="17">
        <v>0</v>
      </c>
      <c r="G12" s="17">
        <v>0</v>
      </c>
      <c r="H12" s="17">
        <f t="shared" si="0"/>
        <v>0</v>
      </c>
      <c r="I12" s="17">
        <f t="shared" si="1"/>
        <v>0</v>
      </c>
    </row>
    <row r="13" spans="1:9" ht="89.25">
      <c r="A13" s="14">
        <v>11</v>
      </c>
      <c r="B13" s="15" t="s">
        <v>246</v>
      </c>
      <c r="C13" s="23" t="s">
        <v>247</v>
      </c>
      <c r="D13" s="16">
        <v>2</v>
      </c>
      <c r="E13" s="15" t="s">
        <v>61</v>
      </c>
      <c r="F13" s="17">
        <v>0</v>
      </c>
      <c r="G13" s="17">
        <v>0</v>
      </c>
      <c r="H13" s="17">
        <f t="shared" si="0"/>
        <v>0</v>
      </c>
      <c r="I13" s="17">
        <f t="shared" si="1"/>
        <v>0</v>
      </c>
    </row>
    <row r="14" spans="1:9" ht="76.5">
      <c r="A14" s="14">
        <v>12</v>
      </c>
      <c r="B14" s="15" t="s">
        <v>248</v>
      </c>
      <c r="C14" s="23" t="s">
        <v>249</v>
      </c>
      <c r="D14" s="16">
        <v>1</v>
      </c>
      <c r="E14" s="15" t="s">
        <v>61</v>
      </c>
      <c r="F14" s="17">
        <v>0</v>
      </c>
      <c r="G14" s="17">
        <v>0</v>
      </c>
      <c r="H14" s="17">
        <f t="shared" si="0"/>
        <v>0</v>
      </c>
      <c r="I14" s="17">
        <f t="shared" si="1"/>
        <v>0</v>
      </c>
    </row>
    <row r="15" spans="1:9" ht="63.75">
      <c r="A15" s="14">
        <v>13</v>
      </c>
      <c r="B15" s="15" t="s">
        <v>250</v>
      </c>
      <c r="C15" s="23" t="s">
        <v>251</v>
      </c>
      <c r="D15" s="16">
        <v>2</v>
      </c>
      <c r="E15" s="15" t="s">
        <v>61</v>
      </c>
      <c r="F15" s="17">
        <v>0</v>
      </c>
      <c r="G15" s="17">
        <v>0</v>
      </c>
      <c r="H15" s="17">
        <f t="shared" si="0"/>
        <v>0</v>
      </c>
      <c r="I15" s="17">
        <f t="shared" si="1"/>
        <v>0</v>
      </c>
    </row>
    <row r="16" spans="1:9" ht="76.5">
      <c r="A16" s="14">
        <v>14</v>
      </c>
      <c r="B16" s="15" t="s">
        <v>252</v>
      </c>
      <c r="C16" s="23" t="s">
        <v>253</v>
      </c>
      <c r="D16" s="16">
        <v>2</v>
      </c>
      <c r="E16" s="15" t="s">
        <v>61</v>
      </c>
      <c r="F16" s="17">
        <v>0</v>
      </c>
      <c r="G16" s="17">
        <v>0</v>
      </c>
      <c r="H16" s="17">
        <f t="shared" si="0"/>
        <v>0</v>
      </c>
      <c r="I16" s="17">
        <f t="shared" si="1"/>
        <v>0</v>
      </c>
    </row>
    <row r="17" spans="1:9" ht="76.5">
      <c r="A17" s="14">
        <v>15</v>
      </c>
      <c r="B17" s="15" t="s">
        <v>254</v>
      </c>
      <c r="C17" s="23" t="s">
        <v>255</v>
      </c>
      <c r="D17" s="16">
        <v>1</v>
      </c>
      <c r="E17" s="15" t="s">
        <v>61</v>
      </c>
      <c r="F17" s="17">
        <v>0</v>
      </c>
      <c r="G17" s="17">
        <v>0</v>
      </c>
      <c r="H17" s="17">
        <f t="shared" si="0"/>
        <v>0</v>
      </c>
      <c r="I17" s="17">
        <f t="shared" si="1"/>
        <v>0</v>
      </c>
    </row>
    <row r="18" spans="1:9" ht="25.5">
      <c r="A18" s="14">
        <v>16</v>
      </c>
      <c r="B18" s="15" t="s">
        <v>256</v>
      </c>
      <c r="C18" s="23" t="s">
        <v>257</v>
      </c>
      <c r="D18" s="16">
        <v>35</v>
      </c>
      <c r="E18" s="15" t="s">
        <v>69</v>
      </c>
      <c r="F18" s="17">
        <v>0</v>
      </c>
      <c r="G18" s="17">
        <v>0</v>
      </c>
      <c r="H18" s="17">
        <f t="shared" si="0"/>
        <v>0</v>
      </c>
      <c r="I18" s="17">
        <f t="shared" si="1"/>
        <v>0</v>
      </c>
    </row>
    <row r="19" spans="1:9" ht="102">
      <c r="A19" s="14">
        <v>17</v>
      </c>
      <c r="B19" s="15" t="s">
        <v>258</v>
      </c>
      <c r="C19" s="23" t="s">
        <v>259</v>
      </c>
      <c r="D19" s="16">
        <v>1</v>
      </c>
      <c r="E19" s="15" t="s">
        <v>61</v>
      </c>
      <c r="F19" s="17">
        <v>0</v>
      </c>
      <c r="G19" s="17">
        <v>0</v>
      </c>
      <c r="H19" s="17">
        <f t="shared" si="0"/>
        <v>0</v>
      </c>
      <c r="I19" s="17">
        <f t="shared" si="1"/>
        <v>0</v>
      </c>
    </row>
    <row r="20" spans="1:9" ht="102">
      <c r="A20" s="14">
        <v>18</v>
      </c>
      <c r="B20" s="15" t="s">
        <v>260</v>
      </c>
      <c r="C20" s="23" t="s">
        <v>261</v>
      </c>
      <c r="D20" s="16">
        <v>2</v>
      </c>
      <c r="E20" s="15" t="s">
        <v>61</v>
      </c>
      <c r="F20" s="17">
        <v>0</v>
      </c>
      <c r="G20" s="17">
        <v>0</v>
      </c>
      <c r="H20" s="17">
        <f t="shared" si="0"/>
        <v>0</v>
      </c>
      <c r="I20" s="17">
        <f t="shared" si="1"/>
        <v>0</v>
      </c>
    </row>
    <row r="21" spans="1:9" ht="89.25">
      <c r="A21" s="14">
        <v>19</v>
      </c>
      <c r="B21" s="15" t="s">
        <v>262</v>
      </c>
      <c r="C21" s="23" t="s">
        <v>263</v>
      </c>
      <c r="D21" s="16">
        <v>1</v>
      </c>
      <c r="E21" s="15" t="s">
        <v>61</v>
      </c>
      <c r="F21" s="17">
        <v>0</v>
      </c>
      <c r="G21" s="17">
        <v>0</v>
      </c>
      <c r="H21" s="17">
        <f t="shared" si="0"/>
        <v>0</v>
      </c>
      <c r="I21" s="17">
        <f t="shared" si="1"/>
        <v>0</v>
      </c>
    </row>
    <row r="22" spans="1:9" ht="63.75">
      <c r="A22" s="14">
        <v>20</v>
      </c>
      <c r="B22" s="15" t="s">
        <v>264</v>
      </c>
      <c r="C22" s="23" t="s">
        <v>265</v>
      </c>
      <c r="D22" s="16">
        <v>2</v>
      </c>
      <c r="E22" s="15" t="s">
        <v>61</v>
      </c>
      <c r="F22" s="17">
        <v>0</v>
      </c>
      <c r="G22" s="17">
        <v>0</v>
      </c>
      <c r="H22" s="17">
        <f t="shared" si="0"/>
        <v>0</v>
      </c>
      <c r="I22" s="17">
        <f t="shared" si="1"/>
        <v>0</v>
      </c>
    </row>
    <row r="23" spans="1:9" ht="102">
      <c r="A23" s="14">
        <v>21</v>
      </c>
      <c r="B23" s="15" t="s">
        <v>266</v>
      </c>
      <c r="C23" s="23" t="s">
        <v>267</v>
      </c>
      <c r="D23" s="16">
        <v>3</v>
      </c>
      <c r="E23" s="15" t="s">
        <v>61</v>
      </c>
      <c r="F23" s="17">
        <v>0</v>
      </c>
      <c r="G23" s="17">
        <v>0</v>
      </c>
      <c r="H23" s="17">
        <f t="shared" si="0"/>
        <v>0</v>
      </c>
      <c r="I23" s="17">
        <f t="shared" si="1"/>
        <v>0</v>
      </c>
    </row>
    <row r="24" spans="1:9" ht="102">
      <c r="A24" s="14">
        <v>22</v>
      </c>
      <c r="B24" s="15" t="s">
        <v>268</v>
      </c>
      <c r="C24" s="23" t="s">
        <v>269</v>
      </c>
      <c r="D24" s="16">
        <v>1</v>
      </c>
      <c r="E24" s="15" t="s">
        <v>61</v>
      </c>
      <c r="F24" s="17">
        <v>0</v>
      </c>
      <c r="G24" s="17">
        <v>0</v>
      </c>
      <c r="H24" s="17">
        <f t="shared" si="0"/>
        <v>0</v>
      </c>
      <c r="I24" s="17">
        <f t="shared" si="1"/>
        <v>0</v>
      </c>
    </row>
    <row r="25" spans="1:9" ht="102">
      <c r="A25" s="14">
        <v>23</v>
      </c>
      <c r="B25" s="15" t="s">
        <v>270</v>
      </c>
      <c r="C25" s="23" t="s">
        <v>271</v>
      </c>
      <c r="D25" s="16">
        <v>2</v>
      </c>
      <c r="E25" s="15" t="s">
        <v>61</v>
      </c>
      <c r="F25" s="17">
        <v>0</v>
      </c>
      <c r="G25" s="17">
        <v>0</v>
      </c>
      <c r="H25" s="17">
        <f t="shared" si="0"/>
        <v>0</v>
      </c>
      <c r="I25" s="17">
        <f t="shared" si="1"/>
        <v>0</v>
      </c>
    </row>
    <row r="26" spans="1:9" ht="102">
      <c r="A26" s="14">
        <v>24</v>
      </c>
      <c r="B26" s="15" t="s">
        <v>272</v>
      </c>
      <c r="C26" s="23" t="s">
        <v>273</v>
      </c>
      <c r="D26" s="16">
        <v>2</v>
      </c>
      <c r="E26" s="15" t="s">
        <v>61</v>
      </c>
      <c r="F26" s="17">
        <v>0</v>
      </c>
      <c r="G26" s="17">
        <v>0</v>
      </c>
      <c r="H26" s="17">
        <f t="shared" si="0"/>
        <v>0</v>
      </c>
      <c r="I26" s="17">
        <f t="shared" si="1"/>
        <v>0</v>
      </c>
    </row>
    <row r="27" spans="1:9" ht="102">
      <c r="A27" s="14">
        <v>25</v>
      </c>
      <c r="B27" s="15" t="s">
        <v>274</v>
      </c>
      <c r="C27" s="23" t="s">
        <v>275</v>
      </c>
      <c r="D27" s="16">
        <v>2</v>
      </c>
      <c r="E27" s="15" t="s">
        <v>61</v>
      </c>
      <c r="F27" s="17">
        <v>0</v>
      </c>
      <c r="G27" s="17">
        <v>0</v>
      </c>
      <c r="H27" s="17">
        <f t="shared" si="0"/>
        <v>0</v>
      </c>
      <c r="I27" s="17">
        <f t="shared" si="1"/>
        <v>0</v>
      </c>
    </row>
    <row r="28" spans="1:9" ht="89.25">
      <c r="A28" s="14">
        <v>26</v>
      </c>
      <c r="B28" s="15" t="s">
        <v>276</v>
      </c>
      <c r="C28" s="23" t="s">
        <v>277</v>
      </c>
      <c r="D28" s="16">
        <v>1</v>
      </c>
      <c r="E28" s="15" t="s">
        <v>61</v>
      </c>
      <c r="F28" s="17">
        <v>0</v>
      </c>
      <c r="G28" s="17">
        <v>0</v>
      </c>
      <c r="H28" s="17">
        <f t="shared" si="0"/>
        <v>0</v>
      </c>
      <c r="I28" s="17">
        <f t="shared" si="1"/>
        <v>0</v>
      </c>
    </row>
    <row r="29" spans="1:9" ht="102">
      <c r="A29" s="14">
        <v>27</v>
      </c>
      <c r="B29" s="15" t="s">
        <v>278</v>
      </c>
      <c r="C29" s="23" t="s">
        <v>279</v>
      </c>
      <c r="D29" s="16">
        <v>1</v>
      </c>
      <c r="E29" s="15" t="s">
        <v>61</v>
      </c>
      <c r="F29" s="17">
        <v>0</v>
      </c>
      <c r="G29" s="17">
        <v>0</v>
      </c>
      <c r="H29" s="17">
        <f t="shared" si="0"/>
        <v>0</v>
      </c>
      <c r="I29" s="17">
        <f t="shared" si="1"/>
        <v>0</v>
      </c>
    </row>
    <row r="30" spans="1:9" ht="102">
      <c r="A30" s="14">
        <v>28</v>
      </c>
      <c r="B30" s="15" t="s">
        <v>280</v>
      </c>
      <c r="C30" s="23" t="s">
        <v>281</v>
      </c>
      <c r="D30" s="16">
        <v>2</v>
      </c>
      <c r="E30" s="15" t="s">
        <v>61</v>
      </c>
      <c r="F30" s="17">
        <v>0</v>
      </c>
      <c r="G30" s="17">
        <v>0</v>
      </c>
      <c r="H30" s="17">
        <f t="shared" si="0"/>
        <v>0</v>
      </c>
      <c r="I30" s="17">
        <f t="shared" si="1"/>
        <v>0</v>
      </c>
    </row>
    <row r="31" spans="1:9" ht="102">
      <c r="A31" s="14">
        <v>29</v>
      </c>
      <c r="B31" s="15" t="s">
        <v>282</v>
      </c>
      <c r="C31" s="23" t="s">
        <v>283</v>
      </c>
      <c r="D31" s="16">
        <v>2</v>
      </c>
      <c r="E31" s="15" t="s">
        <v>61</v>
      </c>
      <c r="F31" s="17">
        <v>0</v>
      </c>
      <c r="G31" s="17">
        <v>0</v>
      </c>
      <c r="H31" s="17">
        <f t="shared" si="0"/>
        <v>0</v>
      </c>
      <c r="I31" s="17">
        <f t="shared" si="1"/>
        <v>0</v>
      </c>
    </row>
    <row r="32" spans="1:9" ht="89.25">
      <c r="A32" s="14">
        <v>30</v>
      </c>
      <c r="B32" s="15" t="s">
        <v>284</v>
      </c>
      <c r="C32" s="23" t="s">
        <v>285</v>
      </c>
      <c r="D32" s="16">
        <v>2</v>
      </c>
      <c r="E32" s="15" t="s">
        <v>61</v>
      </c>
      <c r="F32" s="17">
        <v>0</v>
      </c>
      <c r="G32" s="17">
        <v>0</v>
      </c>
      <c r="H32" s="17">
        <f t="shared" si="0"/>
        <v>0</v>
      </c>
      <c r="I32" s="17">
        <f t="shared" si="1"/>
        <v>0</v>
      </c>
    </row>
    <row r="33" spans="1:9" ht="89.25">
      <c r="A33" s="14">
        <v>31</v>
      </c>
      <c r="B33" s="15" t="s">
        <v>286</v>
      </c>
      <c r="C33" s="23" t="s">
        <v>287</v>
      </c>
      <c r="D33" s="16">
        <v>1</v>
      </c>
      <c r="E33" s="15" t="s">
        <v>61</v>
      </c>
      <c r="F33" s="17">
        <v>0</v>
      </c>
      <c r="G33" s="17">
        <v>0</v>
      </c>
      <c r="H33" s="17">
        <f t="shared" si="0"/>
        <v>0</v>
      </c>
      <c r="I33" s="17">
        <f t="shared" si="1"/>
        <v>0</v>
      </c>
    </row>
    <row r="34" spans="1:9" ht="63.75">
      <c r="A34" s="14">
        <v>32</v>
      </c>
      <c r="B34" s="15" t="s">
        <v>288</v>
      </c>
      <c r="C34" s="23" t="s">
        <v>289</v>
      </c>
      <c r="D34" s="16">
        <v>3</v>
      </c>
      <c r="E34" s="15" t="s">
        <v>61</v>
      </c>
      <c r="F34" s="17">
        <v>0</v>
      </c>
      <c r="G34" s="17">
        <v>0</v>
      </c>
      <c r="H34" s="17">
        <f t="shared" si="0"/>
        <v>0</v>
      </c>
      <c r="I34" s="17">
        <f t="shared" si="1"/>
        <v>0</v>
      </c>
    </row>
    <row r="35" spans="1:9" ht="89.25">
      <c r="A35" s="14">
        <v>33</v>
      </c>
      <c r="B35" s="15" t="s">
        <v>290</v>
      </c>
      <c r="C35" s="23" t="s">
        <v>291</v>
      </c>
      <c r="D35" s="16">
        <v>1</v>
      </c>
      <c r="E35" s="15" t="s">
        <v>61</v>
      </c>
      <c r="F35" s="17">
        <v>0</v>
      </c>
      <c r="G35" s="17">
        <v>0</v>
      </c>
      <c r="H35" s="17">
        <f t="shared" si="0"/>
        <v>0</v>
      </c>
      <c r="I35" s="17">
        <f t="shared" si="1"/>
        <v>0</v>
      </c>
    </row>
    <row r="36" spans="1:9" ht="89.25">
      <c r="A36" s="14">
        <v>34</v>
      </c>
      <c r="B36" s="15" t="s">
        <v>292</v>
      </c>
      <c r="C36" s="23" t="s">
        <v>293</v>
      </c>
      <c r="D36" s="16">
        <v>1</v>
      </c>
      <c r="E36" s="15" t="s">
        <v>61</v>
      </c>
      <c r="F36" s="17">
        <v>0</v>
      </c>
      <c r="G36" s="17">
        <v>0</v>
      </c>
      <c r="H36" s="17">
        <f t="shared" si="0"/>
        <v>0</v>
      </c>
      <c r="I36" s="17">
        <f t="shared" si="1"/>
        <v>0</v>
      </c>
    </row>
    <row r="37" spans="1:9" ht="38.25">
      <c r="A37" s="14">
        <v>35</v>
      </c>
      <c r="B37" s="15" t="s">
        <v>294</v>
      </c>
      <c r="C37" s="23" t="s">
        <v>295</v>
      </c>
      <c r="D37" s="16">
        <v>15</v>
      </c>
      <c r="E37" s="15" t="s">
        <v>61</v>
      </c>
      <c r="F37" s="17">
        <v>0</v>
      </c>
      <c r="G37" s="17">
        <v>0</v>
      </c>
      <c r="H37" s="17">
        <f t="shared" si="0"/>
        <v>0</v>
      </c>
      <c r="I37" s="17">
        <f t="shared" si="1"/>
        <v>0</v>
      </c>
    </row>
    <row r="38" spans="1:9" ht="38.25">
      <c r="A38" s="14">
        <v>36</v>
      </c>
      <c r="B38" s="15" t="s">
        <v>296</v>
      </c>
      <c r="C38" s="23" t="s">
        <v>297</v>
      </c>
      <c r="D38" s="16">
        <v>1</v>
      </c>
      <c r="E38" s="15" t="s">
        <v>61</v>
      </c>
      <c r="F38" s="17">
        <v>0</v>
      </c>
      <c r="G38" s="17">
        <v>0</v>
      </c>
      <c r="H38" s="17">
        <f t="shared" si="0"/>
        <v>0</v>
      </c>
      <c r="I38" s="17">
        <f t="shared" si="1"/>
        <v>0</v>
      </c>
    </row>
    <row r="39" spans="1:9" ht="38.25">
      <c r="A39" s="14">
        <v>37</v>
      </c>
      <c r="B39" s="15" t="s">
        <v>298</v>
      </c>
      <c r="C39" s="23" t="s">
        <v>299</v>
      </c>
      <c r="D39" s="16">
        <v>1</v>
      </c>
      <c r="E39" s="15" t="s">
        <v>61</v>
      </c>
      <c r="F39" s="17">
        <v>0</v>
      </c>
      <c r="G39" s="17">
        <v>0</v>
      </c>
      <c r="H39" s="17">
        <f t="shared" si="0"/>
        <v>0</v>
      </c>
      <c r="I39" s="17">
        <f t="shared" si="1"/>
        <v>0</v>
      </c>
    </row>
    <row r="40" spans="1:9" ht="38.25">
      <c r="A40" s="14">
        <v>38</v>
      </c>
      <c r="B40" s="15" t="s">
        <v>300</v>
      </c>
      <c r="C40" s="23" t="s">
        <v>301</v>
      </c>
      <c r="D40" s="16">
        <v>1</v>
      </c>
      <c r="E40" s="15" t="s">
        <v>61</v>
      </c>
      <c r="F40" s="17">
        <v>0</v>
      </c>
      <c r="G40" s="17">
        <v>0</v>
      </c>
      <c r="H40" s="17">
        <f t="shared" si="0"/>
        <v>0</v>
      </c>
      <c r="I40" s="17">
        <f t="shared" si="1"/>
        <v>0</v>
      </c>
    </row>
    <row r="41" spans="1:9" ht="38.25">
      <c r="A41" s="25">
        <v>39</v>
      </c>
      <c r="B41" s="26" t="s">
        <v>302</v>
      </c>
      <c r="C41" s="27" t="s">
        <v>303</v>
      </c>
      <c r="D41" s="28">
        <v>5</v>
      </c>
      <c r="E41" s="26" t="s">
        <v>61</v>
      </c>
      <c r="F41" s="28">
        <v>0</v>
      </c>
      <c r="G41" s="28">
        <v>0</v>
      </c>
      <c r="H41" s="28">
        <f t="shared" si="0"/>
        <v>0</v>
      </c>
      <c r="I41" s="28">
        <f t="shared" si="1"/>
        <v>0</v>
      </c>
    </row>
    <row r="42" spans="1:9" s="24" customFormat="1" ht="12.75">
      <c r="A42" s="18"/>
      <c r="B42" s="19"/>
      <c r="C42" s="19" t="s">
        <v>66</v>
      </c>
      <c r="D42" s="20"/>
      <c r="E42" s="19"/>
      <c r="F42" s="21"/>
      <c r="G42" s="21"/>
      <c r="H42" s="21">
        <f>ROUND(SUM(H2:H41),0)</f>
        <v>0</v>
      </c>
      <c r="I42" s="21">
        <f>ROUND(SUM(I2:I41),0)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5" r:id="rId1"/>
  <headerFooter alignWithMargins="0">
    <oddHeader>&amp;L&amp;"Times New Roman CE,Általános"&amp;10 Fa- és műanyag szerkezet elhelyezése</oddHeader>
  </headerFooter>
</worksheet>
</file>

<file path=xl/worksheets/sheet17.xml><?xml version="1.0" encoding="utf-8"?>
<worksheet xmlns="http://schemas.openxmlformats.org/spreadsheetml/2006/main" xmlns:r="http://schemas.openxmlformats.org/officeDocument/2006/relationships">
  <sheetPr>
    <tabColor indexed="13"/>
  </sheetPr>
  <dimension ref="A1:I7"/>
  <sheetViews>
    <sheetView view="pageBreakPreview" zoomScale="110" zoomScaleSheetLayoutView="110" zoomScalePageLayoutView="0" workbookViewId="0" topLeftCell="A1">
      <selection activeCell="G26" sqref="G26"/>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6" width="8.7109375" style="17" customWidth="1"/>
    <col min="7" max="7" width="8.140625" style="17" customWidth="1"/>
    <col min="8" max="8" width="11.00390625" style="17" customWidth="1"/>
    <col min="9" max="9" width="9.5742187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38.25">
      <c r="A2" s="14">
        <v>1</v>
      </c>
      <c r="B2" s="15" t="s">
        <v>304</v>
      </c>
      <c r="C2" s="23" t="s">
        <v>305</v>
      </c>
      <c r="D2" s="16">
        <v>1</v>
      </c>
      <c r="E2" s="15" t="s">
        <v>61</v>
      </c>
      <c r="F2" s="17">
        <v>0</v>
      </c>
      <c r="G2" s="17">
        <v>0</v>
      </c>
      <c r="H2" s="17">
        <f>ROUND(D2*F2,0)</f>
        <v>0</v>
      </c>
      <c r="I2" s="17">
        <f>ROUND(D2*G2,0)</f>
        <v>0</v>
      </c>
    </row>
    <row r="4" spans="1:9" ht="38.25">
      <c r="A4" s="14">
        <v>2</v>
      </c>
      <c r="B4" s="15" t="s">
        <v>306</v>
      </c>
      <c r="C4" s="23" t="s">
        <v>307</v>
      </c>
      <c r="D4" s="16">
        <v>1</v>
      </c>
      <c r="E4" s="15" t="s">
        <v>61</v>
      </c>
      <c r="F4" s="17">
        <v>0</v>
      </c>
      <c r="G4" s="17">
        <v>0</v>
      </c>
      <c r="H4" s="17">
        <f>ROUND(D4*F4,0)</f>
        <v>0</v>
      </c>
      <c r="I4" s="17">
        <f>ROUND(D4*G4,0)</f>
        <v>0</v>
      </c>
    </row>
    <row r="5" spans="1:9" ht="38.25">
      <c r="A5" s="14">
        <v>3</v>
      </c>
      <c r="B5" s="15" t="s">
        <v>308</v>
      </c>
      <c r="C5" s="27" t="s">
        <v>309</v>
      </c>
      <c r="D5" s="28">
        <v>70</v>
      </c>
      <c r="E5" s="15" t="s">
        <v>111</v>
      </c>
      <c r="F5" s="17">
        <v>0</v>
      </c>
      <c r="G5" s="17">
        <v>0</v>
      </c>
      <c r="H5" s="17">
        <f>ROUND(D5*F5,0)</f>
        <v>0</v>
      </c>
      <c r="I5" s="17">
        <f>ROUND(D5*G5,0)</f>
        <v>0</v>
      </c>
    </row>
    <row r="6" spans="1:9" ht="38.25">
      <c r="A6" s="14">
        <v>4</v>
      </c>
      <c r="B6" s="15" t="s">
        <v>310</v>
      </c>
      <c r="C6" s="23" t="s">
        <v>311</v>
      </c>
      <c r="D6" s="16">
        <v>15</v>
      </c>
      <c r="E6" s="15" t="s">
        <v>69</v>
      </c>
      <c r="F6" s="17">
        <v>0</v>
      </c>
      <c r="G6" s="17">
        <v>0</v>
      </c>
      <c r="H6" s="17">
        <f>ROUND(D6*F6,0)</f>
        <v>0</v>
      </c>
      <c r="I6" s="17">
        <f>ROUND(D6*G6,0)</f>
        <v>0</v>
      </c>
    </row>
    <row r="7" spans="1:9" s="24" customFormat="1" ht="12.75">
      <c r="A7" s="18"/>
      <c r="B7" s="19"/>
      <c r="C7" s="19" t="s">
        <v>66</v>
      </c>
      <c r="D7" s="20"/>
      <c r="E7" s="19"/>
      <c r="F7" s="21"/>
      <c r="G7" s="21"/>
      <c r="H7" s="21">
        <f>ROUND(SUM(H2:H6),0)</f>
        <v>0</v>
      </c>
      <c r="I7" s="21">
        <f>ROUND(SUM(I2:I6),0)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5" r:id="rId1"/>
  <headerFooter alignWithMargins="0">
    <oddHeader>&amp;L&amp;"Times New Roman CE,Általános"&amp;10 Fém nyílászáró és épületlakatos-szerkezet elhelyezése</oddHeader>
  </headerFooter>
</worksheet>
</file>

<file path=xl/worksheets/sheet18.xml><?xml version="1.0" encoding="utf-8"?>
<worksheet xmlns="http://schemas.openxmlformats.org/spreadsheetml/2006/main" xmlns:r="http://schemas.openxmlformats.org/officeDocument/2006/relationships">
  <dimension ref="A1:I7"/>
  <sheetViews>
    <sheetView view="pageBreakPreview" zoomScale="110" zoomScaleSheetLayoutView="110" zoomScalePageLayoutView="0" workbookViewId="0" topLeftCell="A1">
      <selection activeCell="O6" sqref="O6"/>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140625" style="17" customWidth="1"/>
    <col min="8" max="9" width="9.5742187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76.5">
      <c r="A2" s="14">
        <v>1</v>
      </c>
      <c r="B2" s="15" t="s">
        <v>312</v>
      </c>
      <c r="C2" s="23" t="s">
        <v>313</v>
      </c>
      <c r="D2" s="16">
        <v>440</v>
      </c>
      <c r="E2" s="15" t="s">
        <v>69</v>
      </c>
      <c r="F2" s="17">
        <v>0</v>
      </c>
      <c r="G2" s="17">
        <v>0</v>
      </c>
      <c r="H2" s="17">
        <f>ROUND(D2*F2,0)</f>
        <v>0</v>
      </c>
      <c r="I2" s="17">
        <f>ROUND(D2*G2,0)</f>
        <v>0</v>
      </c>
    </row>
    <row r="4" spans="1:9" ht="76.5">
      <c r="A4" s="14">
        <v>2</v>
      </c>
      <c r="B4" s="15" t="s">
        <v>314</v>
      </c>
      <c r="C4" s="23" t="s">
        <v>315</v>
      </c>
      <c r="D4" s="16">
        <v>240</v>
      </c>
      <c r="E4" s="15" t="s">
        <v>69</v>
      </c>
      <c r="F4" s="17">
        <v>0</v>
      </c>
      <c r="G4" s="17">
        <v>0</v>
      </c>
      <c r="H4" s="17">
        <f>ROUND(D4*F4,0)</f>
        <v>0</v>
      </c>
      <c r="I4" s="17">
        <f>ROUND(D4*G4,0)</f>
        <v>0</v>
      </c>
    </row>
    <row r="5" spans="1:9" ht="76.5">
      <c r="A5" s="14">
        <v>3</v>
      </c>
      <c r="B5" s="15" t="s">
        <v>316</v>
      </c>
      <c r="C5" s="23" t="s">
        <v>317</v>
      </c>
      <c r="D5" s="16">
        <v>680</v>
      </c>
      <c r="E5" s="15" t="s">
        <v>69</v>
      </c>
      <c r="F5" s="17">
        <v>0</v>
      </c>
      <c r="G5" s="17">
        <v>0</v>
      </c>
      <c r="H5" s="17">
        <f>ROUND(D5*F5,0)</f>
        <v>0</v>
      </c>
      <c r="I5" s="17">
        <f>ROUND(D5*G5,0)</f>
        <v>0</v>
      </c>
    </row>
    <row r="6" spans="1:9" ht="51">
      <c r="A6" s="14">
        <v>4</v>
      </c>
      <c r="B6" s="15" t="s">
        <v>318</v>
      </c>
      <c r="C6" s="23" t="s">
        <v>319</v>
      </c>
      <c r="D6" s="16">
        <v>270</v>
      </c>
      <c r="E6" s="15" t="s">
        <v>69</v>
      </c>
      <c r="F6" s="17">
        <v>0</v>
      </c>
      <c r="G6" s="17">
        <v>0</v>
      </c>
      <c r="H6" s="17">
        <f>ROUND(D6*F6,0)</f>
        <v>0</v>
      </c>
      <c r="I6" s="17">
        <f>ROUND(D6*G6,0)</f>
        <v>0</v>
      </c>
    </row>
    <row r="7" spans="1:9" s="24" customFormat="1" ht="12.75">
      <c r="A7" s="18"/>
      <c r="B7" s="19"/>
      <c r="C7" s="19" t="s">
        <v>66</v>
      </c>
      <c r="D7" s="20"/>
      <c r="E7" s="19"/>
      <c r="F7" s="21"/>
      <c r="G7" s="21"/>
      <c r="H7" s="21">
        <f>ROUND(SUM(H2:H6),0)</f>
        <v>0</v>
      </c>
      <c r="I7" s="21">
        <f>ROUND(SUM(I2:I6),0)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7" r:id="rId1"/>
  <headerFooter alignWithMargins="0">
    <oddHeader>&amp;L&amp;"Times New Roman CE,Általános"&amp;10 Felületképzés</oddHeader>
  </headerFooter>
</worksheet>
</file>

<file path=xl/worksheets/sheet19.xml><?xml version="1.0" encoding="utf-8"?>
<worksheet xmlns="http://schemas.openxmlformats.org/spreadsheetml/2006/main" xmlns:r="http://schemas.openxmlformats.org/officeDocument/2006/relationships">
  <dimension ref="A1:I18"/>
  <sheetViews>
    <sheetView view="pageBreakPreview" zoomScale="110" zoomScaleSheetLayoutView="110" zoomScalePageLayoutView="0" workbookViewId="0" topLeftCell="A1">
      <selection activeCell="O5" sqref="O5"/>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140625" style="17" customWidth="1"/>
    <col min="8" max="9" width="11.0039062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76.5">
      <c r="A2" s="14">
        <v>1</v>
      </c>
      <c r="B2" s="15" t="s">
        <v>320</v>
      </c>
      <c r="C2" s="23" t="s">
        <v>321</v>
      </c>
      <c r="D2" s="16">
        <v>200</v>
      </c>
      <c r="E2" s="15" t="s">
        <v>69</v>
      </c>
      <c r="F2" s="17">
        <v>0</v>
      </c>
      <c r="G2" s="17">
        <v>0</v>
      </c>
      <c r="H2" s="17">
        <f>ROUND(D2*F2,0)</f>
        <v>0</v>
      </c>
      <c r="I2" s="17">
        <f>ROUND(D2*G2,0)</f>
        <v>0</v>
      </c>
    </row>
    <row r="4" spans="1:9" ht="76.5">
      <c r="A4" s="14">
        <v>2</v>
      </c>
      <c r="B4" s="15" t="s">
        <v>322</v>
      </c>
      <c r="C4" s="23" t="s">
        <v>323</v>
      </c>
      <c r="D4" s="16">
        <v>50</v>
      </c>
      <c r="E4" s="15" t="s">
        <v>69</v>
      </c>
      <c r="F4" s="17">
        <v>0</v>
      </c>
      <c r="G4" s="17">
        <v>0</v>
      </c>
      <c r="H4" s="17">
        <f aca="true" t="shared" si="0" ref="H4:H17">ROUND(D4*F4,0)</f>
        <v>0</v>
      </c>
      <c r="I4" s="17">
        <f aca="true" t="shared" si="1" ref="I4:I17">ROUND(D4*G4,0)</f>
        <v>0</v>
      </c>
    </row>
    <row r="5" spans="1:9" ht="127.5">
      <c r="A5" s="14">
        <v>3</v>
      </c>
      <c r="B5" s="15" t="s">
        <v>324</v>
      </c>
      <c r="C5" s="23" t="s">
        <v>325</v>
      </c>
      <c r="D5" s="16">
        <v>200</v>
      </c>
      <c r="E5" s="15" t="s">
        <v>69</v>
      </c>
      <c r="F5" s="17">
        <v>0</v>
      </c>
      <c r="G5" s="17">
        <v>0</v>
      </c>
      <c r="H5" s="17">
        <f t="shared" si="0"/>
        <v>0</v>
      </c>
      <c r="I5" s="17">
        <f t="shared" si="1"/>
        <v>0</v>
      </c>
    </row>
    <row r="6" spans="1:9" ht="140.25">
      <c r="A6" s="14">
        <v>4</v>
      </c>
      <c r="B6" s="15" t="s">
        <v>326</v>
      </c>
      <c r="C6" s="23" t="s">
        <v>327</v>
      </c>
      <c r="D6" s="16">
        <v>50</v>
      </c>
      <c r="E6" s="15" t="s">
        <v>69</v>
      </c>
      <c r="F6" s="17">
        <v>0</v>
      </c>
      <c r="G6" s="17">
        <v>0</v>
      </c>
      <c r="H6" s="17">
        <f t="shared" si="0"/>
        <v>0</v>
      </c>
      <c r="I6" s="17">
        <f t="shared" si="1"/>
        <v>0</v>
      </c>
    </row>
    <row r="7" spans="1:9" ht="51">
      <c r="A7" s="14">
        <v>5</v>
      </c>
      <c r="B7" s="15" t="s">
        <v>328</v>
      </c>
      <c r="C7" s="23" t="s">
        <v>329</v>
      </c>
      <c r="D7" s="16">
        <v>290</v>
      </c>
      <c r="E7" s="15" t="s">
        <v>69</v>
      </c>
      <c r="F7" s="17">
        <v>0</v>
      </c>
      <c r="G7" s="17">
        <v>0</v>
      </c>
      <c r="H7" s="17">
        <f t="shared" si="0"/>
        <v>0</v>
      </c>
      <c r="I7" s="17">
        <f t="shared" si="1"/>
        <v>0</v>
      </c>
    </row>
    <row r="8" spans="1:9" ht="38.25">
      <c r="A8" s="14">
        <v>6</v>
      </c>
      <c r="B8" s="15" t="s">
        <v>330</v>
      </c>
      <c r="C8" s="23" t="s">
        <v>331</v>
      </c>
      <c r="D8" s="16">
        <v>290</v>
      </c>
      <c r="E8" s="15" t="s">
        <v>69</v>
      </c>
      <c r="F8" s="17">
        <v>0</v>
      </c>
      <c r="G8" s="17">
        <v>0</v>
      </c>
      <c r="H8" s="17">
        <f t="shared" si="0"/>
        <v>0</v>
      </c>
      <c r="I8" s="17">
        <f t="shared" si="1"/>
        <v>0</v>
      </c>
    </row>
    <row r="9" spans="1:9" ht="63.75">
      <c r="A9" s="14">
        <v>7</v>
      </c>
      <c r="B9" s="15" t="s">
        <v>332</v>
      </c>
      <c r="C9" s="23" t="s">
        <v>333</v>
      </c>
      <c r="D9" s="16">
        <v>240</v>
      </c>
      <c r="E9" s="15" t="s">
        <v>69</v>
      </c>
      <c r="F9" s="17">
        <v>0</v>
      </c>
      <c r="G9" s="17">
        <v>0</v>
      </c>
      <c r="H9" s="17">
        <f t="shared" si="0"/>
        <v>0</v>
      </c>
      <c r="I9" s="17">
        <f t="shared" si="1"/>
        <v>0</v>
      </c>
    </row>
    <row r="10" spans="1:9" ht="76.5">
      <c r="A10" s="14">
        <v>8</v>
      </c>
      <c r="B10" s="15" t="s">
        <v>334</v>
      </c>
      <c r="C10" s="23" t="s">
        <v>335</v>
      </c>
      <c r="D10" s="16">
        <v>80</v>
      </c>
      <c r="E10" s="15" t="s">
        <v>69</v>
      </c>
      <c r="F10" s="17">
        <v>0</v>
      </c>
      <c r="G10" s="17">
        <v>0</v>
      </c>
      <c r="H10" s="17">
        <f t="shared" si="0"/>
        <v>0</v>
      </c>
      <c r="I10" s="17">
        <f t="shared" si="1"/>
        <v>0</v>
      </c>
    </row>
    <row r="11" spans="1:9" ht="89.25">
      <c r="A11" s="14">
        <v>9</v>
      </c>
      <c r="B11" s="15" t="s">
        <v>336</v>
      </c>
      <c r="C11" s="23" t="s">
        <v>337</v>
      </c>
      <c r="D11" s="16">
        <v>240</v>
      </c>
      <c r="E11" s="15" t="s">
        <v>69</v>
      </c>
      <c r="F11" s="17">
        <v>0</v>
      </c>
      <c r="G11" s="17">
        <v>0</v>
      </c>
      <c r="H11" s="17">
        <f t="shared" si="0"/>
        <v>0</v>
      </c>
      <c r="I11" s="17">
        <f t="shared" si="1"/>
        <v>0</v>
      </c>
    </row>
    <row r="12" spans="1:9" ht="114.75">
      <c r="A12" s="14">
        <v>10</v>
      </c>
      <c r="B12" s="15" t="s">
        <v>338</v>
      </c>
      <c r="C12" s="23" t="s">
        <v>339</v>
      </c>
      <c r="D12" s="16">
        <v>410</v>
      </c>
      <c r="E12" s="15" t="s">
        <v>69</v>
      </c>
      <c r="F12" s="17">
        <v>0</v>
      </c>
      <c r="G12" s="17">
        <v>0</v>
      </c>
      <c r="H12" s="17">
        <f t="shared" si="0"/>
        <v>0</v>
      </c>
      <c r="I12" s="17">
        <f t="shared" si="1"/>
        <v>0</v>
      </c>
    </row>
    <row r="13" spans="1:9" ht="114.75">
      <c r="A13" s="14">
        <v>11</v>
      </c>
      <c r="B13" s="15" t="s">
        <v>340</v>
      </c>
      <c r="C13" s="23" t="s">
        <v>341</v>
      </c>
      <c r="D13" s="16">
        <v>23</v>
      </c>
      <c r="E13" s="15" t="s">
        <v>69</v>
      </c>
      <c r="F13" s="17">
        <v>0</v>
      </c>
      <c r="G13" s="17">
        <v>0</v>
      </c>
      <c r="H13" s="17">
        <f t="shared" si="0"/>
        <v>0</v>
      </c>
      <c r="I13" s="17">
        <f t="shared" si="1"/>
        <v>0</v>
      </c>
    </row>
    <row r="14" spans="1:9" ht="102">
      <c r="A14" s="14">
        <v>12</v>
      </c>
      <c r="B14" s="15" t="s">
        <v>342</v>
      </c>
      <c r="C14" s="23" t="s">
        <v>343</v>
      </c>
      <c r="D14" s="16">
        <v>25</v>
      </c>
      <c r="E14" s="15" t="s">
        <v>69</v>
      </c>
      <c r="F14" s="17">
        <v>0</v>
      </c>
      <c r="G14" s="17">
        <v>0</v>
      </c>
      <c r="H14" s="17">
        <f t="shared" si="0"/>
        <v>0</v>
      </c>
      <c r="I14" s="17">
        <f t="shared" si="1"/>
        <v>0</v>
      </c>
    </row>
    <row r="15" spans="1:9" ht="63.75">
      <c r="A15" s="14">
        <v>13</v>
      </c>
      <c r="B15" s="15" t="s">
        <v>344</v>
      </c>
      <c r="C15" s="23" t="s">
        <v>345</v>
      </c>
      <c r="D15" s="16">
        <v>105</v>
      </c>
      <c r="E15" s="15" t="s">
        <v>69</v>
      </c>
      <c r="F15" s="17">
        <v>0</v>
      </c>
      <c r="G15" s="17">
        <v>0</v>
      </c>
      <c r="H15" s="17">
        <f t="shared" si="0"/>
        <v>0</v>
      </c>
      <c r="I15" s="17">
        <f t="shared" si="1"/>
        <v>0</v>
      </c>
    </row>
    <row r="16" spans="1:9" ht="127.5">
      <c r="A16" s="14">
        <v>14</v>
      </c>
      <c r="B16" s="15" t="s">
        <v>346</v>
      </c>
      <c r="C16" s="23" t="s">
        <v>347</v>
      </c>
      <c r="D16" s="16">
        <v>50</v>
      </c>
      <c r="E16" s="15" t="s">
        <v>69</v>
      </c>
      <c r="F16" s="17">
        <v>0</v>
      </c>
      <c r="G16" s="17">
        <v>0</v>
      </c>
      <c r="H16" s="17">
        <f t="shared" si="0"/>
        <v>0</v>
      </c>
      <c r="I16" s="17">
        <f t="shared" si="1"/>
        <v>0</v>
      </c>
    </row>
    <row r="17" spans="1:9" ht="127.5">
      <c r="A17" s="14">
        <v>15</v>
      </c>
      <c r="B17" s="15" t="s">
        <v>348</v>
      </c>
      <c r="C17" s="23" t="s">
        <v>349</v>
      </c>
      <c r="D17" s="16">
        <v>35</v>
      </c>
      <c r="E17" s="15" t="s">
        <v>69</v>
      </c>
      <c r="F17" s="17">
        <v>0</v>
      </c>
      <c r="G17" s="17">
        <v>0</v>
      </c>
      <c r="H17" s="17">
        <f t="shared" si="0"/>
        <v>0</v>
      </c>
      <c r="I17" s="17">
        <f t="shared" si="1"/>
        <v>0</v>
      </c>
    </row>
    <row r="18" spans="1:9" s="24" customFormat="1" ht="12.75">
      <c r="A18" s="18"/>
      <c r="B18" s="19"/>
      <c r="C18" s="19" t="s">
        <v>66</v>
      </c>
      <c r="D18" s="20"/>
      <c r="E18" s="19"/>
      <c r="F18" s="21"/>
      <c r="G18" s="21"/>
      <c r="H18" s="21">
        <f>ROUND(SUM(H2:H17),0)</f>
        <v>0</v>
      </c>
      <c r="I18" s="21">
        <f>ROUND(SUM(I2:I17),0)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5" r:id="rId1"/>
  <headerFooter alignWithMargins="0">
    <oddHeader>&amp;L&amp;"Times New Roman CE,Általános"&amp;10 Szigetelés</oddHeader>
  </headerFooter>
</worksheet>
</file>

<file path=xl/worksheets/sheet2.xml><?xml version="1.0" encoding="utf-8"?>
<worksheet xmlns="http://schemas.openxmlformats.org/spreadsheetml/2006/main" xmlns:r="http://schemas.openxmlformats.org/officeDocument/2006/relationships">
  <dimension ref="A1:C23"/>
  <sheetViews>
    <sheetView view="pageBreakPreview" zoomScale="110" zoomScaleSheetLayoutView="110" zoomScalePageLayoutView="0" workbookViewId="0" topLeftCell="A1">
      <selection activeCell="B19" sqref="B19"/>
    </sheetView>
  </sheetViews>
  <sheetFormatPr defaultColWidth="9.140625" defaultRowHeight="15"/>
  <cols>
    <col min="1" max="1" width="36.421875" style="9" customWidth="1"/>
    <col min="2" max="3" width="20.7109375" style="10" customWidth="1"/>
    <col min="4" max="16384" width="9.140625" style="9" customWidth="1"/>
  </cols>
  <sheetData>
    <row r="1" spans="1:3" s="11" customFormat="1" ht="15.75">
      <c r="A1" s="11" t="s">
        <v>20</v>
      </c>
      <c r="B1" s="12" t="s">
        <v>21</v>
      </c>
      <c r="C1" s="12" t="s">
        <v>22</v>
      </c>
    </row>
    <row r="2" spans="1:3" ht="15.75">
      <c r="A2" s="9" t="s">
        <v>23</v>
      </c>
      <c r="B2" s="10">
        <f>'Felvonulási létesítmények'!H8</f>
        <v>0</v>
      </c>
      <c r="C2" s="10">
        <f>'Felvonulási létesítmények'!I8</f>
        <v>0</v>
      </c>
    </row>
    <row r="3" spans="1:3" ht="15.75">
      <c r="A3" s="9" t="s">
        <v>24</v>
      </c>
      <c r="B3" s="10">
        <f>'Zsaluzás és állványozás'!H7</f>
        <v>0</v>
      </c>
      <c r="C3" s="10">
        <f>'Zsaluzás és állványozás'!I7</f>
        <v>0</v>
      </c>
    </row>
    <row r="4" spans="1:3" ht="15.75">
      <c r="A4" s="9" t="s">
        <v>25</v>
      </c>
      <c r="B4" s="10">
        <f>'Irtás, föld- és sziklamunka'!H10</f>
        <v>0</v>
      </c>
      <c r="C4" s="10">
        <f>'Irtás, föld- és sziklamunka'!I10</f>
        <v>0</v>
      </c>
    </row>
    <row r="5" spans="1:3" ht="15.75">
      <c r="A5" s="9" t="s">
        <v>26</v>
      </c>
      <c r="B5" s="10">
        <f>Síkalapozás!H5</f>
        <v>0</v>
      </c>
      <c r="C5" s="10">
        <f>Síkalapozás!I5</f>
        <v>0</v>
      </c>
    </row>
    <row r="6" spans="1:3" ht="15.75">
      <c r="A6" s="9" t="s">
        <v>27</v>
      </c>
      <c r="B6" s="10">
        <f>'Helyszíni beton és vasbeton mun'!H14</f>
        <v>0</v>
      </c>
      <c r="C6" s="10">
        <f>'Helyszíni beton és vasbeton mun'!I14</f>
        <v>0</v>
      </c>
    </row>
    <row r="7" spans="1:3" ht="31.5">
      <c r="A7" s="9" t="s">
        <v>28</v>
      </c>
      <c r="B7" s="10">
        <f>'Előregyártott épületszerkezeti '!H9</f>
        <v>0</v>
      </c>
      <c r="C7" s="10">
        <f>'Előregyártott épületszerkezeti '!I9</f>
        <v>0</v>
      </c>
    </row>
    <row r="8" spans="1:3" ht="15.75">
      <c r="A8" s="9" t="s">
        <v>29</v>
      </c>
      <c r="B8" s="10">
        <f>'Falazás és egyéb kőművesmunka'!H10</f>
        <v>0</v>
      </c>
      <c r="C8" s="10">
        <f>'Falazás és egyéb kőművesmunka'!I10</f>
        <v>0</v>
      </c>
    </row>
    <row r="9" spans="1:3" ht="15.75">
      <c r="A9" s="9" t="s">
        <v>30</v>
      </c>
      <c r="B9" s="10">
        <f>Ácsmunka!H15</f>
        <v>0</v>
      </c>
      <c r="C9" s="10">
        <f>Ácsmunka!I15</f>
        <v>0</v>
      </c>
    </row>
    <row r="10" spans="1:3" ht="15.75">
      <c r="A10" s="9" t="s">
        <v>31</v>
      </c>
      <c r="B10" s="10">
        <f>'Vakolás és rabicolás'!H4</f>
        <v>0</v>
      </c>
      <c r="C10" s="10">
        <f>'Vakolás és rabicolás'!I4</f>
        <v>0</v>
      </c>
    </row>
    <row r="11" spans="1:3" ht="15.75">
      <c r="A11" s="9" t="s">
        <v>32</v>
      </c>
      <c r="B11" s="10">
        <f>Szárazépítés!H4</f>
        <v>0</v>
      </c>
      <c r="C11" s="10">
        <f>Szárazépítés!I4</f>
        <v>0</v>
      </c>
    </row>
    <row r="12" spans="1:3" ht="15.75">
      <c r="A12" s="9" t="s">
        <v>33</v>
      </c>
      <c r="B12" s="10">
        <f>Tetőfedés!H5</f>
        <v>0</v>
      </c>
      <c r="C12" s="10">
        <f>Tetőfedés!I5</f>
        <v>0</v>
      </c>
    </row>
    <row r="13" spans="1:3" ht="31.5">
      <c r="A13" s="9" t="s">
        <v>34</v>
      </c>
      <c r="B13" s="10">
        <f>'Hideg- és melegburkolatok készí'!H13</f>
        <v>0</v>
      </c>
      <c r="C13" s="10">
        <f>'Hideg- és melegburkolatok készí'!I13</f>
        <v>0</v>
      </c>
    </row>
    <row r="14" spans="1:3" ht="15.75">
      <c r="A14" s="9" t="s">
        <v>35</v>
      </c>
      <c r="B14" s="10">
        <f>Bádogozás!H9</f>
        <v>0</v>
      </c>
      <c r="C14" s="10">
        <f>Bádogozás!I9</f>
        <v>0</v>
      </c>
    </row>
    <row r="15" spans="1:3" ht="15.75">
      <c r="A15" s="9" t="s">
        <v>36</v>
      </c>
      <c r="B15" s="10">
        <f>'Fa- és műanyag szerkezet elhely'!H42</f>
        <v>0</v>
      </c>
      <c r="C15" s="10">
        <f>'Fa- és műanyag szerkezet elhely'!I42</f>
        <v>0</v>
      </c>
    </row>
    <row r="16" spans="1:3" ht="31.5">
      <c r="A16" s="9" t="s">
        <v>37</v>
      </c>
      <c r="B16" s="10">
        <f>'Fém nyílászáró és épületlakatos'!H7</f>
        <v>0</v>
      </c>
      <c r="C16" s="10">
        <f>'Fém nyílászáró és épületlakatos'!I7</f>
        <v>0</v>
      </c>
    </row>
    <row r="17" spans="1:3" ht="15.75">
      <c r="A17" s="9" t="s">
        <v>38</v>
      </c>
      <c r="B17" s="10">
        <f>Felületképzés!H7</f>
        <v>0</v>
      </c>
      <c r="C17" s="10">
        <f>Felületképzés!I7</f>
        <v>0</v>
      </c>
    </row>
    <row r="18" spans="1:3" ht="15.75">
      <c r="A18" s="9" t="s">
        <v>39</v>
      </c>
      <c r="B18" s="10">
        <f>Szigetelés!H18</f>
        <v>0</v>
      </c>
      <c r="C18" s="10">
        <f>Szigetelés!I18</f>
        <v>0</v>
      </c>
    </row>
    <row r="19" spans="1:3" ht="15.75">
      <c r="A19" s="9" t="s">
        <v>40</v>
      </c>
      <c r="B19" s="10">
        <f>'Beépített bútorok'!H6</f>
        <v>0</v>
      </c>
      <c r="C19" s="10">
        <f>'Beépített bútorok'!I6</f>
        <v>0</v>
      </c>
    </row>
    <row r="20" spans="1:3" ht="15.75">
      <c r="A20" s="9" t="s">
        <v>41</v>
      </c>
      <c r="B20" s="10">
        <f>'Kőburkolat készítése'!H9</f>
        <v>0</v>
      </c>
      <c r="C20" s="10">
        <f>'Kőburkolat készítése'!I9</f>
        <v>0</v>
      </c>
    </row>
    <row r="21" spans="1:3" ht="15.75">
      <c r="A21" s="9" t="s">
        <v>42</v>
      </c>
      <c r="B21" s="10">
        <f>Útpályatartozékok!H5</f>
        <v>0</v>
      </c>
      <c r="C21" s="10">
        <f>Útpályatartozékok!I5</f>
        <v>0</v>
      </c>
    </row>
    <row r="22" spans="1:3" ht="15.75">
      <c r="A22" s="9" t="s">
        <v>43</v>
      </c>
      <c r="B22" s="10">
        <f>'Kert- és parképítési munka'!H11</f>
        <v>0</v>
      </c>
      <c r="C22" s="10">
        <f>'Kert- és parképítési munka'!I11</f>
        <v>0</v>
      </c>
    </row>
    <row r="23" spans="1:3" s="11" customFormat="1" ht="15.75">
      <c r="A23" s="11" t="s">
        <v>44</v>
      </c>
      <c r="B23" s="13">
        <f>ROUND(SUM(B2:B22),0)</f>
        <v>0</v>
      </c>
      <c r="C23" s="13">
        <f>ROUND(SUM(C2:C22),0)</f>
        <v>0</v>
      </c>
    </row>
  </sheetData>
  <sheetProtection selectLockedCells="1" selectUnlockedCells="1"/>
  <printOptions/>
  <pageMargins left="1" right="1" top="1" bottom="1" header="0.4166666666666667" footer="0.5118055555555555"/>
  <pageSetup firstPageNumber="1" useFirstPageNumber="1" horizontalDpi="300" verticalDpi="300" orientation="portrait" paperSize="9" r:id="rId1"/>
  <headerFooter alignWithMargins="0">
    <oddHeader>&amp;C&amp;"Times New Roman,Normál"&amp;12Munkanem összesítő</oddHeader>
  </headerFooter>
</worksheet>
</file>

<file path=xl/worksheets/sheet20.xml><?xml version="1.0" encoding="utf-8"?>
<worksheet xmlns="http://schemas.openxmlformats.org/spreadsheetml/2006/main" xmlns:r="http://schemas.openxmlformats.org/officeDocument/2006/relationships">
  <sheetPr>
    <tabColor indexed="13"/>
  </sheetPr>
  <dimension ref="A1:I6"/>
  <sheetViews>
    <sheetView tabSelected="1" view="pageBreakPreview" zoomScaleSheetLayoutView="100" zoomScalePageLayoutView="0" workbookViewId="0" topLeftCell="A1">
      <selection activeCell="C12" sqref="C12"/>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28125" style="16" customWidth="1"/>
    <col min="8" max="9" width="10.28125" style="16"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0" t="s">
        <v>50</v>
      </c>
      <c r="G1" s="20" t="s">
        <v>51</v>
      </c>
      <c r="H1" s="20" t="s">
        <v>52</v>
      </c>
      <c r="I1" s="20" t="s">
        <v>53</v>
      </c>
    </row>
    <row r="2" spans="1:9" ht="38.25">
      <c r="A2" s="14">
        <v>1</v>
      </c>
      <c r="B2" s="15" t="s">
        <v>350</v>
      </c>
      <c r="C2" s="23" t="s">
        <v>351</v>
      </c>
      <c r="D2" s="16">
        <v>2</v>
      </c>
      <c r="E2" s="15" t="s">
        <v>61</v>
      </c>
      <c r="F2" s="16">
        <v>0</v>
      </c>
      <c r="G2" s="16">
        <v>0</v>
      </c>
      <c r="H2" s="16">
        <f>ROUND(D2*F2,0)</f>
        <v>0</v>
      </c>
      <c r="I2" s="16">
        <f>ROUND(D2*G2,0)</f>
        <v>0</v>
      </c>
    </row>
    <row r="3" spans="1:9" ht="25.5">
      <c r="A3" s="14">
        <v>2</v>
      </c>
      <c r="B3" s="15" t="s">
        <v>352</v>
      </c>
      <c r="C3" s="23" t="s">
        <v>353</v>
      </c>
      <c r="D3" s="16">
        <v>2</v>
      </c>
      <c r="E3" s="15" t="s">
        <v>61</v>
      </c>
      <c r="F3" s="16">
        <v>0</v>
      </c>
      <c r="G3" s="16">
        <v>0</v>
      </c>
      <c r="H3" s="16">
        <f>ROUND(D3*F3,0)</f>
        <v>0</v>
      </c>
      <c r="I3" s="16">
        <f>ROUND(D3*G3,0)</f>
        <v>0</v>
      </c>
    </row>
    <row r="4" spans="1:9" ht="38.25">
      <c r="A4" s="14">
        <v>3</v>
      </c>
      <c r="B4" s="15" t="s">
        <v>354</v>
      </c>
      <c r="C4" s="23" t="s">
        <v>355</v>
      </c>
      <c r="D4" s="16">
        <v>4</v>
      </c>
      <c r="E4" s="15" t="s">
        <v>61</v>
      </c>
      <c r="F4" s="16">
        <v>0</v>
      </c>
      <c r="G4" s="16">
        <v>0</v>
      </c>
      <c r="H4" s="16">
        <f>ROUND(D4*F4,0)</f>
        <v>0</v>
      </c>
      <c r="I4" s="16">
        <f>ROUND(D4*G4,0)</f>
        <v>0</v>
      </c>
    </row>
    <row r="6" spans="1:9" s="24" customFormat="1" ht="12.75">
      <c r="A6" s="18"/>
      <c r="B6" s="19"/>
      <c r="C6" s="19" t="s">
        <v>66</v>
      </c>
      <c r="D6" s="20"/>
      <c r="E6" s="19"/>
      <c r="F6" s="20"/>
      <c r="G6" s="20"/>
      <c r="H6" s="20">
        <f>ROUND(SUM(H2:H5),0)</f>
        <v>0</v>
      </c>
      <c r="I6" s="20">
        <f>ROUND(SUM(I2:I5),0)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5" r:id="rId1"/>
  <headerFooter alignWithMargins="0">
    <oddHeader>&amp;L&amp;"Times New Roman CE,Általános"&amp;10 Kert- és parképítési munka</oddHeader>
  </headerFooter>
</worksheet>
</file>

<file path=xl/worksheets/sheet21.xml><?xml version="1.0" encoding="utf-8"?>
<worksheet xmlns="http://schemas.openxmlformats.org/spreadsheetml/2006/main" xmlns:r="http://schemas.openxmlformats.org/officeDocument/2006/relationships">
  <dimension ref="A1:I9"/>
  <sheetViews>
    <sheetView view="pageBreakPreview" zoomScale="110" zoomScaleSheetLayoutView="110" zoomScalePageLayoutView="0" workbookViewId="0" topLeftCell="A1">
      <selection activeCell="J8" sqref="J8"/>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140625" style="17" customWidth="1"/>
    <col min="8" max="9" width="11.0039062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38.25">
      <c r="A2" s="14">
        <v>1</v>
      </c>
      <c r="B2" s="15" t="s">
        <v>356</v>
      </c>
      <c r="C2" s="23" t="s">
        <v>357</v>
      </c>
      <c r="D2" s="16">
        <v>250</v>
      </c>
      <c r="E2" s="15" t="s">
        <v>111</v>
      </c>
      <c r="F2" s="17">
        <v>0</v>
      </c>
      <c r="G2" s="17">
        <v>0</v>
      </c>
      <c r="H2" s="17">
        <f>ROUND(D2*F2,0)</f>
        <v>0</v>
      </c>
      <c r="I2" s="17">
        <f>ROUND(D2*G2,0)</f>
        <v>0</v>
      </c>
    </row>
    <row r="4" spans="1:9" ht="38.25">
      <c r="A4" s="14">
        <v>2</v>
      </c>
      <c r="B4" s="15" t="s">
        <v>358</v>
      </c>
      <c r="C4" s="23" t="s">
        <v>359</v>
      </c>
      <c r="D4" s="16">
        <v>68</v>
      </c>
      <c r="E4" s="15" t="s">
        <v>80</v>
      </c>
      <c r="F4" s="17">
        <v>0</v>
      </c>
      <c r="G4" s="17">
        <v>0</v>
      </c>
      <c r="H4" s="17">
        <f>ROUND(D4*F4,0)</f>
        <v>0</v>
      </c>
      <c r="I4" s="17">
        <f>ROUND(D4*G4,0)</f>
        <v>0</v>
      </c>
    </row>
    <row r="5" spans="1:9" ht="51">
      <c r="A5" s="14">
        <v>3</v>
      </c>
      <c r="B5" s="15" t="s">
        <v>360</v>
      </c>
      <c r="C5" s="23" t="s">
        <v>361</v>
      </c>
      <c r="D5" s="16">
        <v>185</v>
      </c>
      <c r="E5" s="15" t="s">
        <v>69</v>
      </c>
      <c r="F5" s="17">
        <v>0</v>
      </c>
      <c r="G5" s="17">
        <v>0</v>
      </c>
      <c r="H5" s="17">
        <f>ROUND(D5*F5,0)</f>
        <v>0</v>
      </c>
      <c r="I5" s="17">
        <f>ROUND(D5*G5,0)</f>
        <v>0</v>
      </c>
    </row>
    <row r="6" spans="1:9" ht="38.25">
      <c r="A6" s="14">
        <v>4</v>
      </c>
      <c r="B6" s="15" t="s">
        <v>362</v>
      </c>
      <c r="C6" s="23" t="s">
        <v>363</v>
      </c>
      <c r="D6" s="16">
        <v>200</v>
      </c>
      <c r="E6" s="15" t="s">
        <v>69</v>
      </c>
      <c r="F6" s="17">
        <v>0</v>
      </c>
      <c r="G6" s="17">
        <v>0</v>
      </c>
      <c r="H6" s="17">
        <f>ROUND(D6*F6,0)</f>
        <v>0</v>
      </c>
      <c r="I6" s="17">
        <f>ROUND(D6*G6,0)</f>
        <v>0</v>
      </c>
    </row>
    <row r="7" spans="1:9" ht="76.5">
      <c r="A7" s="14">
        <v>5</v>
      </c>
      <c r="B7" s="15" t="s">
        <v>364</v>
      </c>
      <c r="C7" s="23" t="s">
        <v>365</v>
      </c>
      <c r="D7" s="16">
        <v>20</v>
      </c>
      <c r="E7" s="15" t="s">
        <v>111</v>
      </c>
      <c r="F7" s="17">
        <v>0</v>
      </c>
      <c r="G7" s="17">
        <v>0</v>
      </c>
      <c r="H7" s="17">
        <f>ROUND(D7*F7,0)</f>
        <v>0</v>
      </c>
      <c r="I7" s="17">
        <f>ROUND(D7*G7,0)</f>
        <v>0</v>
      </c>
    </row>
    <row r="8" spans="1:9" ht="76.5">
      <c r="A8" s="14">
        <v>6</v>
      </c>
      <c r="B8" s="15" t="s">
        <v>366</v>
      </c>
      <c r="C8" s="23" t="s">
        <v>367</v>
      </c>
      <c r="D8" s="16">
        <v>8</v>
      </c>
      <c r="E8" s="15" t="s">
        <v>111</v>
      </c>
      <c r="F8" s="17">
        <v>0</v>
      </c>
      <c r="G8" s="17">
        <v>0</v>
      </c>
      <c r="H8" s="17">
        <f>ROUND(D8*F8,0)</f>
        <v>0</v>
      </c>
      <c r="I8" s="17">
        <f>ROUND(D8*G8,0)</f>
        <v>0</v>
      </c>
    </row>
    <row r="9" spans="1:9" s="24" customFormat="1" ht="12.75">
      <c r="A9" s="18"/>
      <c r="B9" s="19"/>
      <c r="C9" s="19" t="s">
        <v>66</v>
      </c>
      <c r="D9" s="20"/>
      <c r="E9" s="19"/>
      <c r="F9" s="21"/>
      <c r="G9" s="21"/>
      <c r="H9" s="21">
        <f>ROUND(SUM(H2:H8),0)</f>
        <v>0</v>
      </c>
      <c r="I9" s="21">
        <f>ROUND(SUM(I2:I8),0)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5" r:id="rId1"/>
  <headerFooter alignWithMargins="0">
    <oddHeader>&amp;L&amp;"Times New Roman CE,Általános"&amp;10 Kőburkolat készítése</oddHeader>
  </headerFooter>
</worksheet>
</file>

<file path=xl/worksheets/sheet22.xml><?xml version="1.0" encoding="utf-8"?>
<worksheet xmlns="http://schemas.openxmlformats.org/spreadsheetml/2006/main" xmlns:r="http://schemas.openxmlformats.org/officeDocument/2006/relationships">
  <sheetPr>
    <tabColor indexed="13"/>
  </sheetPr>
  <dimension ref="A1:I5"/>
  <sheetViews>
    <sheetView view="pageBreakPreview" zoomScale="110" zoomScaleSheetLayoutView="110" zoomScalePageLayoutView="0" workbookViewId="0" topLeftCell="A1">
      <selection activeCell="O21" sqref="O21"/>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28125" style="16" customWidth="1"/>
    <col min="8" max="9" width="10.28125" style="16"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0" t="s">
        <v>50</v>
      </c>
      <c r="G1" s="20" t="s">
        <v>51</v>
      </c>
      <c r="H1" s="20" t="s">
        <v>52</v>
      </c>
      <c r="I1" s="20" t="s">
        <v>53</v>
      </c>
    </row>
    <row r="2" spans="1:9" ht="25.5">
      <c r="A2" s="14">
        <v>1</v>
      </c>
      <c r="B2" s="15" t="s">
        <v>368</v>
      </c>
      <c r="C2" s="23" t="s">
        <v>369</v>
      </c>
      <c r="D2" s="16">
        <v>1</v>
      </c>
      <c r="E2" s="15" t="s">
        <v>61</v>
      </c>
      <c r="F2" s="16">
        <v>0</v>
      </c>
      <c r="G2" s="16">
        <v>0</v>
      </c>
      <c r="H2" s="16">
        <f>ROUND(D2*F2,0)</f>
        <v>0</v>
      </c>
      <c r="I2" s="16">
        <f>ROUND(D2*G2,0)</f>
        <v>0</v>
      </c>
    </row>
    <row r="4" spans="1:9" ht="38.25">
      <c r="A4" s="14">
        <v>2</v>
      </c>
      <c r="B4" s="15" t="s">
        <v>370</v>
      </c>
      <c r="C4" s="23" t="s">
        <v>371</v>
      </c>
      <c r="D4" s="16">
        <v>1</v>
      </c>
      <c r="E4" s="15" t="s">
        <v>56</v>
      </c>
      <c r="F4" s="16">
        <v>0</v>
      </c>
      <c r="G4" s="16">
        <v>0</v>
      </c>
      <c r="H4" s="16">
        <f>ROUND(D4*F4,0)</f>
        <v>0</v>
      </c>
      <c r="I4" s="16">
        <f>ROUND(D4*G4,0)</f>
        <v>0</v>
      </c>
    </row>
    <row r="5" spans="1:9" s="24" customFormat="1" ht="12.75">
      <c r="A5" s="18"/>
      <c r="B5" s="19"/>
      <c r="C5" s="19" t="s">
        <v>66</v>
      </c>
      <c r="D5" s="20"/>
      <c r="E5" s="19"/>
      <c r="F5" s="20"/>
      <c r="G5" s="20"/>
      <c r="H5" s="20">
        <f>ROUND(SUM(H2:H4),0)</f>
        <v>0</v>
      </c>
      <c r="I5" s="20">
        <f>ROUND(SUM(I2:I4),0)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5" r:id="rId1"/>
  <headerFooter alignWithMargins="0">
    <oddHeader>&amp;L&amp;"Times New Roman CE,Általános"&amp;10 Kőburkolat készítése</oddHeader>
  </headerFooter>
</worksheet>
</file>

<file path=xl/worksheets/sheet23.xml><?xml version="1.0" encoding="utf-8"?>
<worksheet xmlns="http://schemas.openxmlformats.org/spreadsheetml/2006/main" xmlns:r="http://schemas.openxmlformats.org/officeDocument/2006/relationships">
  <dimension ref="A1:I11"/>
  <sheetViews>
    <sheetView view="pageBreakPreview" zoomScale="110" zoomScaleSheetLayoutView="110" zoomScalePageLayoutView="0" workbookViewId="0" topLeftCell="A1">
      <selection activeCell="N31" sqref="N31"/>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6" width="8.7109375" style="17" customWidth="1"/>
    <col min="7" max="7" width="8.140625" style="17" customWidth="1"/>
    <col min="8" max="9" width="9.5742187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51">
      <c r="A2" s="14">
        <v>1</v>
      </c>
      <c r="B2" s="15" t="s">
        <v>372</v>
      </c>
      <c r="C2" s="23" t="s">
        <v>373</v>
      </c>
      <c r="D2" s="16">
        <v>50</v>
      </c>
      <c r="E2" s="15" t="s">
        <v>374</v>
      </c>
      <c r="F2" s="17">
        <v>0</v>
      </c>
      <c r="G2" s="17">
        <v>0</v>
      </c>
      <c r="H2" s="17">
        <f>ROUND(D2*F2,0)</f>
        <v>0</v>
      </c>
      <c r="I2" s="17">
        <f>ROUND(D2*G2,0)</f>
        <v>0</v>
      </c>
    </row>
    <row r="4" spans="1:9" ht="38.25">
      <c r="A4" s="14">
        <v>2</v>
      </c>
      <c r="B4" s="15" t="s">
        <v>375</v>
      </c>
      <c r="C4" s="23" t="s">
        <v>376</v>
      </c>
      <c r="D4" s="16">
        <v>1</v>
      </c>
      <c r="E4" s="15" t="s">
        <v>56</v>
      </c>
      <c r="F4" s="17">
        <v>0</v>
      </c>
      <c r="G4" s="17">
        <v>0</v>
      </c>
      <c r="H4" s="17">
        <f aca="true" t="shared" si="0" ref="H4:H10">ROUND(D4*F4,0)</f>
        <v>0</v>
      </c>
      <c r="I4" s="17">
        <f aca="true" t="shared" si="1" ref="I4:I10">ROUND(D4*G4,0)</f>
        <v>0</v>
      </c>
    </row>
    <row r="5" spans="1:9" ht="38.25">
      <c r="A5" s="14">
        <v>3</v>
      </c>
      <c r="B5" s="15" t="s">
        <v>377</v>
      </c>
      <c r="C5" s="23" t="s">
        <v>378</v>
      </c>
      <c r="D5" s="16">
        <v>2</v>
      </c>
      <c r="E5" s="15" t="s">
        <v>56</v>
      </c>
      <c r="F5" s="17">
        <v>0</v>
      </c>
      <c r="G5" s="17">
        <v>0</v>
      </c>
      <c r="H5" s="17">
        <f t="shared" si="0"/>
        <v>0</v>
      </c>
      <c r="I5" s="17">
        <f t="shared" si="1"/>
        <v>0</v>
      </c>
    </row>
    <row r="6" spans="1:9" ht="38.25">
      <c r="A6" s="14">
        <v>4</v>
      </c>
      <c r="B6" s="15" t="s">
        <v>379</v>
      </c>
      <c r="C6" s="23" t="s">
        <v>380</v>
      </c>
      <c r="D6" s="16">
        <v>1</v>
      </c>
      <c r="E6" s="15" t="s">
        <v>56</v>
      </c>
      <c r="F6" s="17">
        <v>0</v>
      </c>
      <c r="G6" s="17">
        <v>0</v>
      </c>
      <c r="H6" s="17">
        <f t="shared" si="0"/>
        <v>0</v>
      </c>
      <c r="I6" s="17">
        <f t="shared" si="1"/>
        <v>0</v>
      </c>
    </row>
    <row r="7" spans="1:9" ht="51">
      <c r="A7" s="14">
        <v>5</v>
      </c>
      <c r="B7" s="15" t="s">
        <v>381</v>
      </c>
      <c r="C7" s="23" t="s">
        <v>382</v>
      </c>
      <c r="D7" s="16">
        <v>2</v>
      </c>
      <c r="E7" s="15" t="s">
        <v>61</v>
      </c>
      <c r="F7" s="17">
        <v>0</v>
      </c>
      <c r="G7" s="17">
        <v>0</v>
      </c>
      <c r="H7" s="17">
        <f t="shared" si="0"/>
        <v>0</v>
      </c>
      <c r="I7" s="17">
        <f t="shared" si="1"/>
        <v>0</v>
      </c>
    </row>
    <row r="8" spans="1:9" ht="38.25">
      <c r="A8" s="14">
        <v>6</v>
      </c>
      <c r="B8" s="15" t="s">
        <v>383</v>
      </c>
      <c r="C8" s="23" t="s">
        <v>384</v>
      </c>
      <c r="D8" s="16">
        <v>2</v>
      </c>
      <c r="E8" s="15" t="s">
        <v>61</v>
      </c>
      <c r="F8" s="17">
        <v>0</v>
      </c>
      <c r="G8" s="17">
        <v>0</v>
      </c>
      <c r="H8" s="17">
        <f t="shared" si="0"/>
        <v>0</v>
      </c>
      <c r="I8" s="17">
        <f t="shared" si="1"/>
        <v>0</v>
      </c>
    </row>
    <row r="9" spans="1:9" ht="38.25">
      <c r="A9" s="14">
        <v>7</v>
      </c>
      <c r="B9" s="15" t="s">
        <v>385</v>
      </c>
      <c r="C9" s="23" t="s">
        <v>386</v>
      </c>
      <c r="D9" s="16">
        <v>2</v>
      </c>
      <c r="E9" s="15" t="s">
        <v>61</v>
      </c>
      <c r="F9" s="17">
        <v>0</v>
      </c>
      <c r="G9" s="17">
        <v>0</v>
      </c>
      <c r="H9" s="17">
        <f t="shared" si="0"/>
        <v>0</v>
      </c>
      <c r="I9" s="17">
        <f t="shared" si="1"/>
        <v>0</v>
      </c>
    </row>
    <row r="10" spans="1:9" ht="38.25">
      <c r="A10" s="14">
        <v>8</v>
      </c>
      <c r="B10" s="15" t="s">
        <v>387</v>
      </c>
      <c r="C10" s="23" t="s">
        <v>388</v>
      </c>
      <c r="D10" s="16">
        <v>1</v>
      </c>
      <c r="E10" s="15" t="s">
        <v>61</v>
      </c>
      <c r="F10" s="17">
        <v>0</v>
      </c>
      <c r="G10" s="17">
        <v>0</v>
      </c>
      <c r="H10" s="17">
        <f t="shared" si="0"/>
        <v>0</v>
      </c>
      <c r="I10" s="17">
        <f t="shared" si="1"/>
        <v>0</v>
      </c>
    </row>
    <row r="11" spans="1:9" s="24" customFormat="1" ht="12.75">
      <c r="A11" s="18"/>
      <c r="B11" s="19"/>
      <c r="C11" s="19" t="s">
        <v>66</v>
      </c>
      <c r="D11" s="20"/>
      <c r="E11" s="19"/>
      <c r="F11" s="21"/>
      <c r="G11" s="21"/>
      <c r="H11" s="21">
        <f>ROUND(SUM(H2:H10),0)</f>
        <v>0</v>
      </c>
      <c r="I11" s="21">
        <f>ROUND(SUM(I2:I10),0)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6" r:id="rId1"/>
  <headerFooter alignWithMargins="0">
    <oddHeader>&amp;L&amp;"Times New Roman CE,Általános"&amp;10 Kert- és parképítési munka</oddHeader>
  </headerFooter>
</worksheet>
</file>

<file path=xl/worksheets/sheet3.xml><?xml version="1.0" encoding="utf-8"?>
<worksheet xmlns="http://schemas.openxmlformats.org/spreadsheetml/2006/main" xmlns:r="http://schemas.openxmlformats.org/officeDocument/2006/relationships">
  <dimension ref="A1:I8"/>
  <sheetViews>
    <sheetView view="pageBreakPreview" zoomScale="110" zoomScaleSheetLayoutView="110" zoomScalePageLayoutView="0" workbookViewId="0" topLeftCell="A1">
      <selection activeCell="C6" sqref="C6"/>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7109375" style="17" customWidth="1"/>
    <col min="8" max="8" width="11.00390625" style="17" customWidth="1"/>
    <col min="9" max="9" width="10.2812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25.5">
      <c r="A2" s="14">
        <v>1</v>
      </c>
      <c r="B2" s="15" t="s">
        <v>54</v>
      </c>
      <c r="C2" s="23" t="s">
        <v>55</v>
      </c>
      <c r="D2" s="16">
        <v>1</v>
      </c>
      <c r="E2" s="15" t="s">
        <v>56</v>
      </c>
      <c r="F2" s="17">
        <v>0</v>
      </c>
      <c r="G2" s="17">
        <v>0</v>
      </c>
      <c r="H2" s="17">
        <f>ROUND(D2*F2,0)</f>
        <v>0</v>
      </c>
      <c r="I2" s="17">
        <f>ROUND(D2*G2,0)</f>
        <v>0</v>
      </c>
    </row>
    <row r="4" spans="1:9" ht="38.25">
      <c r="A4" s="14">
        <v>2</v>
      </c>
      <c r="B4" s="15" t="s">
        <v>57</v>
      </c>
      <c r="C4" s="23" t="s">
        <v>58</v>
      </c>
      <c r="D4" s="16">
        <v>1</v>
      </c>
      <c r="E4" s="15" t="s">
        <v>56</v>
      </c>
      <c r="F4" s="17">
        <v>0</v>
      </c>
      <c r="G4" s="17">
        <v>0</v>
      </c>
      <c r="H4" s="17">
        <f>ROUND(D4*F4,0)</f>
        <v>0</v>
      </c>
      <c r="I4" s="17">
        <f>ROUND(D4*G4,0)</f>
        <v>0</v>
      </c>
    </row>
    <row r="5" spans="1:9" ht="25.5">
      <c r="A5" s="14">
        <v>3</v>
      </c>
      <c r="B5" s="15" t="s">
        <v>59</v>
      </c>
      <c r="C5" s="23" t="s">
        <v>60</v>
      </c>
      <c r="D5" s="16">
        <v>10</v>
      </c>
      <c r="E5" s="15" t="s">
        <v>61</v>
      </c>
      <c r="F5" s="17">
        <v>0</v>
      </c>
      <c r="G5" s="17">
        <v>0</v>
      </c>
      <c r="H5" s="17">
        <f>ROUND(D5*F5,0)</f>
        <v>0</v>
      </c>
      <c r="I5" s="17">
        <f>ROUND(D5*G5,0)</f>
        <v>0</v>
      </c>
    </row>
    <row r="6" spans="1:9" ht="38.25">
      <c r="A6" s="14">
        <v>4</v>
      </c>
      <c r="B6" s="15" t="s">
        <v>62</v>
      </c>
      <c r="C6" s="23" t="s">
        <v>63</v>
      </c>
      <c r="D6" s="16">
        <v>10</v>
      </c>
      <c r="E6" s="15" t="s">
        <v>61</v>
      </c>
      <c r="F6" s="17">
        <v>0</v>
      </c>
      <c r="G6" s="17">
        <v>0</v>
      </c>
      <c r="H6" s="17">
        <f>ROUND(D6*F6,0)</f>
        <v>0</v>
      </c>
      <c r="I6" s="17">
        <f>ROUND(D6*G6,0)</f>
        <v>0</v>
      </c>
    </row>
    <row r="7" spans="1:9" ht="25.5">
      <c r="A7" s="14">
        <v>5</v>
      </c>
      <c r="B7" s="15" t="s">
        <v>64</v>
      </c>
      <c r="C7" s="23" t="s">
        <v>65</v>
      </c>
      <c r="D7" s="16">
        <v>1</v>
      </c>
      <c r="E7" s="15" t="s">
        <v>56</v>
      </c>
      <c r="F7" s="17">
        <v>0</v>
      </c>
      <c r="G7" s="17">
        <v>0</v>
      </c>
      <c r="H7" s="17">
        <f>ROUND(D7*F7,0)</f>
        <v>0</v>
      </c>
      <c r="I7" s="17">
        <f>ROUND(D7*G7,0)</f>
        <v>0</v>
      </c>
    </row>
    <row r="8" spans="1:9" s="24" customFormat="1" ht="12.75">
      <c r="A8" s="18"/>
      <c r="B8" s="19"/>
      <c r="C8" s="19" t="s">
        <v>66</v>
      </c>
      <c r="D8" s="20"/>
      <c r="E8" s="19"/>
      <c r="F8" s="21"/>
      <c r="G8" s="21"/>
      <c r="H8" s="21">
        <f>ROUND(SUM(H2:H7),0)</f>
        <v>0</v>
      </c>
      <c r="I8" s="21">
        <f>ROUND(SUM(I2:I7),0)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4" r:id="rId1"/>
  <headerFooter alignWithMargins="0">
    <oddHeader>&amp;L&amp;"Times New Roman CE,Általános"&amp;10 Felvonulási létesítmények</oddHeader>
  </headerFooter>
</worksheet>
</file>

<file path=xl/worksheets/sheet4.xml><?xml version="1.0" encoding="utf-8"?>
<worksheet xmlns="http://schemas.openxmlformats.org/spreadsheetml/2006/main" xmlns:r="http://schemas.openxmlformats.org/officeDocument/2006/relationships">
  <sheetPr>
    <tabColor indexed="13"/>
  </sheetPr>
  <dimension ref="A1:I7"/>
  <sheetViews>
    <sheetView view="pageBreakPreview" zoomScale="110" zoomScaleSheetLayoutView="110" zoomScalePageLayoutView="0" workbookViewId="0" topLeftCell="A1">
      <selection activeCell="F6" sqref="F6"/>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140625" style="17" customWidth="1"/>
    <col min="8" max="9" width="11.0039062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38.25">
      <c r="A2" s="25">
        <v>1</v>
      </c>
      <c r="B2" s="26" t="s">
        <v>67</v>
      </c>
      <c r="C2" s="27" t="s">
        <v>68</v>
      </c>
      <c r="D2" s="28">
        <v>120</v>
      </c>
      <c r="E2" s="26" t="s">
        <v>69</v>
      </c>
      <c r="F2" s="29">
        <v>0</v>
      </c>
      <c r="G2" s="29">
        <v>0</v>
      </c>
      <c r="H2" s="29">
        <f>ROUND(D2*F2,0)</f>
        <v>0</v>
      </c>
      <c r="I2" s="29">
        <f>ROUND(D2*G2,0)</f>
        <v>0</v>
      </c>
    </row>
    <row r="3" spans="1:9" ht="51">
      <c r="A3" s="14">
        <v>2</v>
      </c>
      <c r="B3" s="15" t="s">
        <v>70</v>
      </c>
      <c r="C3" s="23" t="s">
        <v>71</v>
      </c>
      <c r="D3" s="16">
        <v>22</v>
      </c>
      <c r="E3" s="15" t="s">
        <v>69</v>
      </c>
      <c r="F3" s="17">
        <v>0</v>
      </c>
      <c r="G3" s="17">
        <v>0</v>
      </c>
      <c r="H3" s="17">
        <f>ROUND(D3*F3,0)</f>
        <v>0</v>
      </c>
      <c r="I3" s="17">
        <f>ROUND(D3*G3,0)</f>
        <v>0</v>
      </c>
    </row>
    <row r="4" spans="1:9" ht="51">
      <c r="A4" s="14">
        <v>3</v>
      </c>
      <c r="B4" s="15" t="s">
        <v>72</v>
      </c>
      <c r="C4" s="23" t="s">
        <v>73</v>
      </c>
      <c r="D4" s="16">
        <v>42</v>
      </c>
      <c r="E4" s="15" t="s">
        <v>69</v>
      </c>
      <c r="F4" s="17">
        <v>0</v>
      </c>
      <c r="G4" s="17">
        <v>0</v>
      </c>
      <c r="H4" s="17">
        <f>ROUND(D4*F4,0)</f>
        <v>0</v>
      </c>
      <c r="I4" s="17">
        <f>ROUND(D4*G4,0)</f>
        <v>0</v>
      </c>
    </row>
    <row r="5" spans="1:9" ht="25.5">
      <c r="A5" s="14">
        <v>4</v>
      </c>
      <c r="B5" s="15" t="s">
        <v>74</v>
      </c>
      <c r="C5" s="23" t="s">
        <v>75</v>
      </c>
      <c r="D5" s="16">
        <v>195</v>
      </c>
      <c r="E5" s="15" t="s">
        <v>69</v>
      </c>
      <c r="F5" s="17">
        <v>0</v>
      </c>
      <c r="G5" s="17">
        <v>0</v>
      </c>
      <c r="H5" s="17">
        <f>ROUND(D5*F5,0)</f>
        <v>0</v>
      </c>
      <c r="I5" s="17">
        <f>ROUND(D5*G5,0)</f>
        <v>0</v>
      </c>
    </row>
    <row r="6" spans="1:9" ht="105">
      <c r="A6" s="14">
        <v>5</v>
      </c>
      <c r="B6" s="15" t="s">
        <v>76</v>
      </c>
      <c r="C6" s="23" t="s">
        <v>77</v>
      </c>
      <c r="D6" s="16">
        <v>520</v>
      </c>
      <c r="E6" s="15" t="s">
        <v>69</v>
      </c>
      <c r="F6" s="17">
        <v>0</v>
      </c>
      <c r="G6" s="17">
        <v>0</v>
      </c>
      <c r="H6" s="17">
        <f>ROUND(D6*F6,0)</f>
        <v>0</v>
      </c>
      <c r="I6" s="17">
        <f>ROUND(D6*G6,0)</f>
        <v>0</v>
      </c>
    </row>
    <row r="7" spans="1:9" s="24" customFormat="1" ht="12.75">
      <c r="A7" s="18"/>
      <c r="B7" s="19"/>
      <c r="C7" s="19" t="s">
        <v>66</v>
      </c>
      <c r="D7" s="20"/>
      <c r="E7" s="19"/>
      <c r="F7" s="21"/>
      <c r="G7" s="21"/>
      <c r="H7" s="21">
        <f>ROUND(SUM(H2:H6),0)</f>
        <v>0</v>
      </c>
      <c r="I7" s="21">
        <f>ROUND(SUM(I2:I6),0)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5" r:id="rId1"/>
  <headerFooter alignWithMargins="0">
    <oddHeader>&amp;L&amp;"Times New Roman CE,Általános"&amp;10 Zsaluzás és állványozás</oddHeader>
  </headerFooter>
</worksheet>
</file>

<file path=xl/worksheets/sheet5.xml><?xml version="1.0" encoding="utf-8"?>
<worksheet xmlns="http://schemas.openxmlformats.org/spreadsheetml/2006/main" xmlns:r="http://schemas.openxmlformats.org/officeDocument/2006/relationships">
  <sheetPr>
    <tabColor indexed="13"/>
  </sheetPr>
  <dimension ref="A1:I10"/>
  <sheetViews>
    <sheetView view="pageBreakPreview" zoomScale="110" zoomScaleSheetLayoutView="110" zoomScalePageLayoutView="0" workbookViewId="0" topLeftCell="A1">
      <selection activeCell="F3" sqref="F3"/>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140625" style="17" customWidth="1"/>
    <col min="8" max="8" width="9.57421875" style="17" customWidth="1"/>
    <col min="9" max="9" width="11.0039062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38.25">
      <c r="A2" s="14">
        <v>1</v>
      </c>
      <c r="B2" s="15" t="s">
        <v>78</v>
      </c>
      <c r="C2" s="23" t="s">
        <v>79</v>
      </c>
      <c r="D2" s="16">
        <v>228</v>
      </c>
      <c r="E2" s="15" t="s">
        <v>80</v>
      </c>
      <c r="F2" s="17">
        <v>0</v>
      </c>
      <c r="G2" s="17">
        <v>0</v>
      </c>
      <c r="H2" s="17">
        <v>0</v>
      </c>
      <c r="I2" s="17">
        <f>ROUND(D2*G2,0)</f>
        <v>0</v>
      </c>
    </row>
    <row r="3" spans="1:9" ht="63.75">
      <c r="A3" s="14">
        <v>2</v>
      </c>
      <c r="B3" s="15" t="s">
        <v>81</v>
      </c>
      <c r="C3" s="23" t="s">
        <v>82</v>
      </c>
      <c r="D3" s="28">
        <v>269</v>
      </c>
      <c r="E3" s="15" t="s">
        <v>80</v>
      </c>
      <c r="F3" s="17">
        <v>0</v>
      </c>
      <c r="G3" s="17">
        <v>0</v>
      </c>
      <c r="H3" s="17">
        <f aca="true" t="shared" si="0" ref="H3:H9">ROUND(D3*F3,0)</f>
        <v>0</v>
      </c>
      <c r="I3" s="17">
        <f aca="true" t="shared" si="1" ref="I3:I9">ROUND(D3*G3,0)</f>
        <v>0</v>
      </c>
    </row>
    <row r="4" spans="1:9" ht="66.75">
      <c r="A4" s="14">
        <v>3</v>
      </c>
      <c r="B4" s="15" t="s">
        <v>83</v>
      </c>
      <c r="C4" s="23" t="s">
        <v>84</v>
      </c>
      <c r="D4" s="16">
        <v>7</v>
      </c>
      <c r="E4" s="15" t="s">
        <v>80</v>
      </c>
      <c r="F4" s="17">
        <v>0</v>
      </c>
      <c r="G4" s="17">
        <v>0</v>
      </c>
      <c r="H4" s="17">
        <f t="shared" si="0"/>
        <v>0</v>
      </c>
      <c r="I4" s="17">
        <f t="shared" si="1"/>
        <v>0</v>
      </c>
    </row>
    <row r="5" spans="1:9" ht="63.75">
      <c r="A5" s="14">
        <v>4</v>
      </c>
      <c r="B5" s="15" t="s">
        <v>85</v>
      </c>
      <c r="C5" s="23" t="s">
        <v>86</v>
      </c>
      <c r="D5" s="16">
        <v>1310</v>
      </c>
      <c r="E5" s="15" t="s">
        <v>80</v>
      </c>
      <c r="F5" s="17">
        <v>0</v>
      </c>
      <c r="G5" s="17">
        <v>0</v>
      </c>
      <c r="H5" s="17">
        <f t="shared" si="0"/>
        <v>0</v>
      </c>
      <c r="I5" s="17">
        <f t="shared" si="1"/>
        <v>0</v>
      </c>
    </row>
    <row r="6" spans="1:9" ht="38.25">
      <c r="A6" s="14">
        <v>5</v>
      </c>
      <c r="B6" s="15" t="s">
        <v>87</v>
      </c>
      <c r="C6" s="23" t="s">
        <v>88</v>
      </c>
      <c r="D6" s="16">
        <v>250</v>
      </c>
      <c r="E6" s="15" t="s">
        <v>69</v>
      </c>
      <c r="F6" s="17">
        <v>0</v>
      </c>
      <c r="G6" s="17">
        <v>0</v>
      </c>
      <c r="H6" s="17">
        <f t="shared" si="0"/>
        <v>0</v>
      </c>
      <c r="I6" s="17">
        <f t="shared" si="1"/>
        <v>0</v>
      </c>
    </row>
    <row r="7" spans="1:9" ht="38.25">
      <c r="A7" s="14">
        <v>6</v>
      </c>
      <c r="B7" s="15" t="s">
        <v>89</v>
      </c>
      <c r="C7" s="23" t="s">
        <v>88</v>
      </c>
      <c r="D7" s="16">
        <v>386</v>
      </c>
      <c r="E7" s="15" t="s">
        <v>69</v>
      </c>
      <c r="F7" s="17">
        <v>0</v>
      </c>
      <c r="G7" s="17">
        <v>0</v>
      </c>
      <c r="H7" s="17">
        <f t="shared" si="0"/>
        <v>0</v>
      </c>
      <c r="I7" s="17">
        <f t="shared" si="1"/>
        <v>0</v>
      </c>
    </row>
    <row r="8" spans="1:9" ht="25.5">
      <c r="A8" s="14">
        <v>7</v>
      </c>
      <c r="B8" s="15" t="s">
        <v>90</v>
      </c>
      <c r="C8" s="23" t="s">
        <v>91</v>
      </c>
      <c r="D8" s="16">
        <v>40</v>
      </c>
      <c r="E8" s="15" t="s">
        <v>80</v>
      </c>
      <c r="F8" s="17">
        <v>0</v>
      </c>
      <c r="G8" s="17">
        <v>0</v>
      </c>
      <c r="H8" s="17">
        <f t="shared" si="0"/>
        <v>0</v>
      </c>
      <c r="I8" s="17">
        <f t="shared" si="1"/>
        <v>0</v>
      </c>
    </row>
    <row r="9" spans="1:9" ht="76.5">
      <c r="A9" s="14">
        <v>8</v>
      </c>
      <c r="B9" s="15" t="s">
        <v>92</v>
      </c>
      <c r="C9" s="23" t="s">
        <v>93</v>
      </c>
      <c r="D9" s="16">
        <v>40</v>
      </c>
      <c r="E9" s="15" t="s">
        <v>80</v>
      </c>
      <c r="F9" s="17">
        <v>0</v>
      </c>
      <c r="G9" s="17">
        <v>0</v>
      </c>
      <c r="H9" s="17">
        <f t="shared" si="0"/>
        <v>0</v>
      </c>
      <c r="I9" s="17">
        <f t="shared" si="1"/>
        <v>0</v>
      </c>
    </row>
    <row r="10" spans="1:9" s="24" customFormat="1" ht="12.75">
      <c r="A10" s="18"/>
      <c r="B10" s="19"/>
      <c r="C10" s="19" t="s">
        <v>66</v>
      </c>
      <c r="D10" s="20"/>
      <c r="E10" s="19"/>
      <c r="F10" s="21"/>
      <c r="G10" s="21"/>
      <c r="H10" s="21">
        <f>ROUND(SUM(H2:H9),0)</f>
        <v>0</v>
      </c>
      <c r="I10" s="21">
        <f>ROUND(SUM(I2:I9),0)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5" r:id="rId1"/>
  <headerFooter alignWithMargins="0">
    <oddHeader>&amp;L&amp;"Times New Roman CE,Általános"&amp;10 Irtás, föld- és sziklamunka</oddHeader>
  </headerFooter>
</worksheet>
</file>

<file path=xl/worksheets/sheet6.xml><?xml version="1.0" encoding="utf-8"?>
<worksheet xmlns="http://schemas.openxmlformats.org/spreadsheetml/2006/main" xmlns:r="http://schemas.openxmlformats.org/officeDocument/2006/relationships">
  <sheetPr>
    <tabColor indexed="13"/>
  </sheetPr>
  <dimension ref="A1:I5"/>
  <sheetViews>
    <sheetView view="pageBreakPreview" zoomScale="110" zoomScaleSheetLayoutView="110" zoomScalePageLayoutView="0" workbookViewId="0" topLeftCell="A1">
      <selection activeCell="E3" sqref="E3"/>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140625" style="17" customWidth="1"/>
    <col min="8" max="8" width="11.00390625" style="17" customWidth="1"/>
    <col min="9" max="9" width="9.5742187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25.5">
      <c r="A2" s="14">
        <v>1</v>
      </c>
      <c r="B2" s="15" t="s">
        <v>94</v>
      </c>
      <c r="C2" s="23" t="s">
        <v>95</v>
      </c>
      <c r="D2" s="31">
        <v>109</v>
      </c>
      <c r="E2" s="30" t="s">
        <v>80</v>
      </c>
      <c r="F2" s="17">
        <v>0</v>
      </c>
      <c r="G2" s="17">
        <v>0</v>
      </c>
      <c r="H2" s="17">
        <f>ROUND(D2*F2,0)</f>
        <v>0</v>
      </c>
      <c r="I2" s="17">
        <f>ROUND(D2*G2,0)</f>
        <v>0</v>
      </c>
    </row>
    <row r="3" spans="1:9" ht="38.25">
      <c r="A3" s="14">
        <v>2</v>
      </c>
      <c r="B3" s="15" t="s">
        <v>96</v>
      </c>
      <c r="C3" s="23" t="s">
        <v>97</v>
      </c>
      <c r="D3" s="16">
        <v>8</v>
      </c>
      <c r="E3" s="15" t="s">
        <v>80</v>
      </c>
      <c r="F3" s="17">
        <v>0</v>
      </c>
      <c r="G3" s="17">
        <v>0</v>
      </c>
      <c r="H3" s="17">
        <f>ROUND(D3*F3,0)</f>
        <v>0</v>
      </c>
      <c r="I3" s="17">
        <f>ROUND(D3*G3,0)</f>
        <v>0</v>
      </c>
    </row>
    <row r="4" spans="1:9" ht="25.5">
      <c r="A4" s="25">
        <v>3</v>
      </c>
      <c r="B4" s="26" t="s">
        <v>98</v>
      </c>
      <c r="C4" s="26" t="s">
        <v>99</v>
      </c>
      <c r="D4" s="28">
        <v>15</v>
      </c>
      <c r="E4" s="26" t="s">
        <v>80</v>
      </c>
      <c r="F4" s="29">
        <v>0</v>
      </c>
      <c r="G4" s="29">
        <v>0</v>
      </c>
      <c r="H4" s="29">
        <f>ROUND(D4*F4,0)</f>
        <v>0</v>
      </c>
      <c r="I4" s="29">
        <f>ROUND(D4*G4,0)</f>
        <v>0</v>
      </c>
    </row>
    <row r="5" spans="1:9" s="24" customFormat="1" ht="12.75">
      <c r="A5" s="18"/>
      <c r="B5" s="19"/>
      <c r="C5" s="19" t="s">
        <v>66</v>
      </c>
      <c r="D5" s="20"/>
      <c r="E5" s="19"/>
      <c r="F5" s="21"/>
      <c r="G5" s="21"/>
      <c r="H5" s="21">
        <f>ROUND(SUM(H2:H4),0)</f>
        <v>0</v>
      </c>
      <c r="I5" s="21">
        <f>ROUND(SUM(I2:I4),0)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5" r:id="rId1"/>
  <headerFooter alignWithMargins="0">
    <oddHeader>&amp;L&amp;"Times New Roman CE,Általános"&amp;10 Síkalapozás</oddHeader>
  </headerFooter>
</worksheet>
</file>

<file path=xl/worksheets/sheet7.xml><?xml version="1.0" encoding="utf-8"?>
<worksheet xmlns="http://schemas.openxmlformats.org/spreadsheetml/2006/main" xmlns:r="http://schemas.openxmlformats.org/officeDocument/2006/relationships">
  <sheetPr>
    <tabColor indexed="13"/>
  </sheetPr>
  <dimension ref="A1:I14"/>
  <sheetViews>
    <sheetView view="pageBreakPreview" zoomScale="110" zoomScaleSheetLayoutView="110" zoomScalePageLayoutView="0" workbookViewId="0" topLeftCell="A1">
      <selection activeCell="J12" sqref="J12"/>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6" width="8.7109375" style="17" customWidth="1"/>
    <col min="7" max="7" width="8.140625" style="17" customWidth="1"/>
    <col min="8" max="9" width="11.0039062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63.75">
      <c r="A2" s="14">
        <v>1</v>
      </c>
      <c r="B2" s="15" t="s">
        <v>100</v>
      </c>
      <c r="C2" s="23" t="s">
        <v>101</v>
      </c>
      <c r="D2" s="16">
        <f>0.87+0.11</f>
        <v>0.98</v>
      </c>
      <c r="E2" s="15" t="s">
        <v>102</v>
      </c>
      <c r="F2" s="17">
        <v>0</v>
      </c>
      <c r="G2" s="17">
        <v>0</v>
      </c>
      <c r="H2" s="17">
        <f>ROUND(D2*F2,0)</f>
        <v>0</v>
      </c>
      <c r="I2" s="17">
        <f>ROUND(D2*G2,0)</f>
        <v>0</v>
      </c>
    </row>
    <row r="3" spans="1:9" ht="63.75">
      <c r="A3" s="14">
        <v>2</v>
      </c>
      <c r="B3" s="15" t="s">
        <v>103</v>
      </c>
      <c r="C3" s="23" t="s">
        <v>104</v>
      </c>
      <c r="D3" s="16">
        <v>8.67</v>
      </c>
      <c r="E3" s="15" t="s">
        <v>102</v>
      </c>
      <c r="F3" s="17">
        <v>0</v>
      </c>
      <c r="G3" s="17">
        <v>0</v>
      </c>
      <c r="H3" s="17">
        <f aca="true" t="shared" si="0" ref="H3:H13">ROUND(D3*F3,0)</f>
        <v>0</v>
      </c>
      <c r="I3" s="17">
        <f aca="true" t="shared" si="1" ref="I3:I13">ROUND(D3*G3,0)</f>
        <v>0</v>
      </c>
    </row>
    <row r="4" spans="1:9" ht="63.75">
      <c r="A4" s="14">
        <v>3</v>
      </c>
      <c r="B4" s="15" t="s">
        <v>105</v>
      </c>
      <c r="C4" s="23" t="s">
        <v>106</v>
      </c>
      <c r="D4" s="16">
        <v>0.3</v>
      </c>
      <c r="E4" s="15" t="s">
        <v>102</v>
      </c>
      <c r="F4" s="17">
        <v>0</v>
      </c>
      <c r="G4" s="17">
        <v>0</v>
      </c>
      <c r="H4" s="17">
        <f t="shared" si="0"/>
        <v>0</v>
      </c>
      <c r="I4" s="17">
        <f t="shared" si="1"/>
        <v>0</v>
      </c>
    </row>
    <row r="5" spans="1:9" ht="25.5">
      <c r="A5" s="14">
        <v>4</v>
      </c>
      <c r="B5" s="15" t="s">
        <v>107</v>
      </c>
      <c r="C5" s="23" t="s">
        <v>108</v>
      </c>
      <c r="D5" s="16">
        <v>0.93</v>
      </c>
      <c r="E5" s="15" t="s">
        <v>102</v>
      </c>
      <c r="F5" s="17">
        <v>0</v>
      </c>
      <c r="G5" s="17">
        <v>0</v>
      </c>
      <c r="H5" s="17">
        <f t="shared" si="0"/>
        <v>0</v>
      </c>
      <c r="I5" s="17">
        <f t="shared" si="1"/>
        <v>0</v>
      </c>
    </row>
    <row r="6" spans="1:9" ht="25.5">
      <c r="A6" s="14">
        <v>5</v>
      </c>
      <c r="B6" s="15" t="s">
        <v>109</v>
      </c>
      <c r="C6" s="23" t="s">
        <v>110</v>
      </c>
      <c r="D6" s="16">
        <v>30</v>
      </c>
      <c r="E6" s="15" t="s">
        <v>111</v>
      </c>
      <c r="F6" s="17">
        <v>0</v>
      </c>
      <c r="G6" s="17">
        <v>0</v>
      </c>
      <c r="H6" s="17">
        <f t="shared" si="0"/>
        <v>0</v>
      </c>
      <c r="I6" s="17">
        <f t="shared" si="1"/>
        <v>0</v>
      </c>
    </row>
    <row r="7" spans="1:9" ht="38.25">
      <c r="A7" s="25">
        <v>6</v>
      </c>
      <c r="B7" s="26" t="s">
        <v>112</v>
      </c>
      <c r="C7" s="27" t="s">
        <v>113</v>
      </c>
      <c r="D7" s="28">
        <v>20</v>
      </c>
      <c r="E7" s="26" t="s">
        <v>80</v>
      </c>
      <c r="F7" s="29">
        <v>0</v>
      </c>
      <c r="G7" s="29">
        <v>0</v>
      </c>
      <c r="H7" s="29">
        <f>ROUND(D7*F7,0)</f>
        <v>0</v>
      </c>
      <c r="I7" s="29">
        <f>ROUND(D7*G7,0)</f>
        <v>0</v>
      </c>
    </row>
    <row r="8" spans="1:9" ht="38.25">
      <c r="A8" s="14">
        <v>7</v>
      </c>
      <c r="B8" s="15" t="s">
        <v>112</v>
      </c>
      <c r="C8" s="23" t="s">
        <v>114</v>
      </c>
      <c r="D8" s="16">
        <v>2</v>
      </c>
      <c r="E8" s="15" t="s">
        <v>80</v>
      </c>
      <c r="F8" s="17">
        <v>0</v>
      </c>
      <c r="G8" s="17">
        <v>0</v>
      </c>
      <c r="H8" s="17">
        <f t="shared" si="0"/>
        <v>0</v>
      </c>
      <c r="I8" s="17">
        <f t="shared" si="1"/>
        <v>0</v>
      </c>
    </row>
    <row r="9" spans="1:9" ht="38.25">
      <c r="A9" s="14">
        <v>8</v>
      </c>
      <c r="B9" s="15" t="s">
        <v>115</v>
      </c>
      <c r="C9" s="23" t="s">
        <v>116</v>
      </c>
      <c r="D9" s="16">
        <v>5</v>
      </c>
      <c r="E9" s="15" t="s">
        <v>80</v>
      </c>
      <c r="F9" s="17">
        <v>0</v>
      </c>
      <c r="G9" s="17">
        <v>0</v>
      </c>
      <c r="H9" s="17">
        <f t="shared" si="0"/>
        <v>0</v>
      </c>
      <c r="I9" s="17">
        <f t="shared" si="1"/>
        <v>0</v>
      </c>
    </row>
    <row r="10" spans="1:9" ht="38.25">
      <c r="A10" s="14">
        <v>9</v>
      </c>
      <c r="B10" s="15" t="s">
        <v>117</v>
      </c>
      <c r="C10" s="23" t="s">
        <v>118</v>
      </c>
      <c r="D10" s="16">
        <v>25</v>
      </c>
      <c r="E10" s="15" t="s">
        <v>80</v>
      </c>
      <c r="F10" s="17">
        <v>0</v>
      </c>
      <c r="G10" s="17">
        <v>0</v>
      </c>
      <c r="H10" s="17">
        <f t="shared" si="0"/>
        <v>0</v>
      </c>
      <c r="I10" s="17">
        <f t="shared" si="1"/>
        <v>0</v>
      </c>
    </row>
    <row r="11" spans="1:9" ht="38.25">
      <c r="A11" s="14">
        <v>10</v>
      </c>
      <c r="B11" s="15" t="s">
        <v>119</v>
      </c>
      <c r="C11" s="23" t="s">
        <v>120</v>
      </c>
      <c r="D11" s="16">
        <v>63</v>
      </c>
      <c r="E11" s="15" t="s">
        <v>80</v>
      </c>
      <c r="F11" s="17">
        <v>0</v>
      </c>
      <c r="G11" s="17">
        <v>0</v>
      </c>
      <c r="H11" s="17">
        <f t="shared" si="0"/>
        <v>0</v>
      </c>
      <c r="I11" s="17">
        <f t="shared" si="1"/>
        <v>0</v>
      </c>
    </row>
    <row r="12" spans="1:9" ht="38.25">
      <c r="A12" s="14">
        <v>11</v>
      </c>
      <c r="B12" s="15" t="s">
        <v>121</v>
      </c>
      <c r="C12" s="23" t="s">
        <v>122</v>
      </c>
      <c r="D12" s="16">
        <v>15</v>
      </c>
      <c r="E12" s="15" t="s">
        <v>80</v>
      </c>
      <c r="F12" s="17">
        <v>0</v>
      </c>
      <c r="G12" s="17">
        <v>0</v>
      </c>
      <c r="H12" s="17">
        <f t="shared" si="0"/>
        <v>0</v>
      </c>
      <c r="I12" s="17">
        <f t="shared" si="1"/>
        <v>0</v>
      </c>
    </row>
    <row r="13" spans="1:9" ht="38.25">
      <c r="A13" s="14">
        <v>12</v>
      </c>
      <c r="B13" s="15" t="s">
        <v>123</v>
      </c>
      <c r="C13" s="23" t="s">
        <v>124</v>
      </c>
      <c r="D13" s="16">
        <v>25</v>
      </c>
      <c r="E13" s="15" t="s">
        <v>80</v>
      </c>
      <c r="F13" s="17">
        <v>0</v>
      </c>
      <c r="G13" s="17">
        <v>0</v>
      </c>
      <c r="H13" s="17">
        <f t="shared" si="0"/>
        <v>0</v>
      </c>
      <c r="I13" s="17">
        <f t="shared" si="1"/>
        <v>0</v>
      </c>
    </row>
    <row r="14" spans="1:9" s="24" customFormat="1" ht="12.75">
      <c r="A14" s="18"/>
      <c r="B14" s="19"/>
      <c r="C14" s="19" t="s">
        <v>66</v>
      </c>
      <c r="D14" s="20"/>
      <c r="E14" s="19"/>
      <c r="F14" s="21"/>
      <c r="G14" s="21"/>
      <c r="H14" s="21">
        <f>ROUND(SUM(H2:H13),0)</f>
        <v>0</v>
      </c>
      <c r="I14" s="21">
        <f>ROUND(SUM(I2:I13),0)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4" r:id="rId1"/>
  <headerFooter alignWithMargins="0">
    <oddHeader>&amp;L&amp;"Times New Roman CE,Általános"&amp;10 Helyszíni beton és vasbeton munka</oddHeader>
  </headerFooter>
</worksheet>
</file>

<file path=xl/worksheets/sheet8.xml><?xml version="1.0" encoding="utf-8"?>
<worksheet xmlns="http://schemas.openxmlformats.org/spreadsheetml/2006/main" xmlns:r="http://schemas.openxmlformats.org/officeDocument/2006/relationships">
  <dimension ref="A1:I9"/>
  <sheetViews>
    <sheetView view="pageBreakPreview" zoomScale="110" zoomScaleSheetLayoutView="110" zoomScalePageLayoutView="0" workbookViewId="0" topLeftCell="A1">
      <selection activeCell="K4" sqref="K4"/>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140625" style="17" customWidth="1"/>
    <col min="8" max="9" width="8.5742187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140.25">
      <c r="A2" s="14">
        <v>1</v>
      </c>
      <c r="B2" s="15" t="s">
        <v>125</v>
      </c>
      <c r="C2" s="23" t="s">
        <v>126</v>
      </c>
      <c r="D2" s="16">
        <v>7</v>
      </c>
      <c r="E2" s="15" t="s">
        <v>61</v>
      </c>
      <c r="F2" s="17">
        <v>0</v>
      </c>
      <c r="G2" s="17">
        <v>0</v>
      </c>
      <c r="H2" s="17">
        <f>ROUND(D2*F2,0)</f>
        <v>0</v>
      </c>
      <c r="I2" s="17">
        <f>ROUND(D2*G2,0)</f>
        <v>0</v>
      </c>
    </row>
    <row r="4" spans="1:9" ht="140.25">
      <c r="A4" s="14">
        <v>2</v>
      </c>
      <c r="B4" s="15" t="s">
        <v>127</v>
      </c>
      <c r="C4" s="23" t="s">
        <v>128</v>
      </c>
      <c r="D4" s="16">
        <v>7</v>
      </c>
      <c r="E4" s="15" t="s">
        <v>61</v>
      </c>
      <c r="F4" s="17">
        <v>0</v>
      </c>
      <c r="G4" s="17">
        <v>0</v>
      </c>
      <c r="H4" s="17">
        <f>ROUND(D4*F4,0)</f>
        <v>0</v>
      </c>
      <c r="I4" s="17">
        <f>ROUND(D4*G4,0)</f>
        <v>0</v>
      </c>
    </row>
    <row r="5" spans="1:9" ht="140.25">
      <c r="A5" s="14">
        <v>3</v>
      </c>
      <c r="B5" s="15" t="s">
        <v>129</v>
      </c>
      <c r="C5" s="23" t="s">
        <v>130</v>
      </c>
      <c r="D5" s="16">
        <v>1</v>
      </c>
      <c r="E5" s="15" t="s">
        <v>61</v>
      </c>
      <c r="F5" s="17">
        <v>0</v>
      </c>
      <c r="G5" s="17">
        <v>0</v>
      </c>
      <c r="H5" s="17">
        <f>ROUND(D5*F5,0)</f>
        <v>0</v>
      </c>
      <c r="I5" s="17">
        <f>ROUND(D5*G5,0)</f>
        <v>0</v>
      </c>
    </row>
    <row r="6" spans="1:9" ht="140.25">
      <c r="A6" s="14">
        <v>4</v>
      </c>
      <c r="B6" s="15" t="s">
        <v>131</v>
      </c>
      <c r="C6" s="23" t="s">
        <v>132</v>
      </c>
      <c r="D6" s="16">
        <v>1</v>
      </c>
      <c r="E6" s="15" t="s">
        <v>61</v>
      </c>
      <c r="F6" s="17">
        <v>0</v>
      </c>
      <c r="G6" s="17">
        <v>0</v>
      </c>
      <c r="H6" s="17">
        <f>ROUND(D6*F6,0)</f>
        <v>0</v>
      </c>
      <c r="I6" s="17">
        <f>ROUND(D6*G6,0)</f>
        <v>0</v>
      </c>
    </row>
    <row r="7" spans="1:9" ht="140.25">
      <c r="A7" s="14">
        <v>5</v>
      </c>
      <c r="B7" s="15" t="s">
        <v>133</v>
      </c>
      <c r="C7" s="23" t="s">
        <v>134</v>
      </c>
      <c r="D7" s="16">
        <v>2</v>
      </c>
      <c r="E7" s="15" t="s">
        <v>61</v>
      </c>
      <c r="F7" s="17">
        <v>0</v>
      </c>
      <c r="G7" s="17">
        <v>0</v>
      </c>
      <c r="H7" s="17">
        <f>ROUND(D7*F7,0)</f>
        <v>0</v>
      </c>
      <c r="I7" s="17">
        <f>ROUND(D7*G7,0)</f>
        <v>0</v>
      </c>
    </row>
    <row r="8" spans="1:9" ht="140.25">
      <c r="A8" s="14">
        <v>6</v>
      </c>
      <c r="B8" s="15" t="s">
        <v>135</v>
      </c>
      <c r="C8" s="23" t="s">
        <v>136</v>
      </c>
      <c r="D8" s="16">
        <v>2</v>
      </c>
      <c r="E8" s="15" t="s">
        <v>61</v>
      </c>
      <c r="F8" s="17">
        <v>0</v>
      </c>
      <c r="G8" s="17">
        <v>0</v>
      </c>
      <c r="H8" s="17">
        <f>ROUND(D8*F8,0)</f>
        <v>0</v>
      </c>
      <c r="I8" s="17">
        <f>ROUND(D8*G8,0)</f>
        <v>0</v>
      </c>
    </row>
    <row r="9" spans="1:9" s="24" customFormat="1" ht="12.75">
      <c r="A9" s="18"/>
      <c r="B9" s="19"/>
      <c r="C9" s="19" t="s">
        <v>66</v>
      </c>
      <c r="D9" s="20"/>
      <c r="E9" s="19"/>
      <c r="F9" s="21"/>
      <c r="G9" s="21"/>
      <c r="H9" s="21">
        <f>ROUND(SUM(H2:H8),0)</f>
        <v>0</v>
      </c>
      <c r="I9" s="21">
        <f>ROUND(SUM(I2:I8),0)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9" r:id="rId1"/>
  <headerFooter alignWithMargins="0">
    <oddHeader>&amp;L&amp;"Times New Roman CE,Általános"&amp;10 Előregyártott épületszerkezeti elem elhelyezése és szerelése</oddHeader>
  </headerFooter>
</worksheet>
</file>

<file path=xl/worksheets/sheet9.xml><?xml version="1.0" encoding="utf-8"?>
<worksheet xmlns="http://schemas.openxmlformats.org/spreadsheetml/2006/main" xmlns:r="http://schemas.openxmlformats.org/officeDocument/2006/relationships">
  <sheetPr>
    <tabColor indexed="13"/>
  </sheetPr>
  <dimension ref="A1:I10"/>
  <sheetViews>
    <sheetView view="pageBreakPreview" zoomScale="110" zoomScaleSheetLayoutView="110" zoomScalePageLayoutView="0" workbookViewId="0" topLeftCell="A4">
      <selection activeCell="G4" sqref="G3:G4"/>
    </sheetView>
  </sheetViews>
  <sheetFormatPr defaultColWidth="9.140625" defaultRowHeight="15"/>
  <cols>
    <col min="1" max="1" width="4.28125" style="14" customWidth="1"/>
    <col min="2" max="2" width="9.28125" style="15" customWidth="1"/>
    <col min="3" max="3" width="36.7109375" style="15" customWidth="1"/>
    <col min="4" max="4" width="6.7109375" style="16" customWidth="1"/>
    <col min="5" max="5" width="6.7109375" style="15" customWidth="1"/>
    <col min="6" max="7" width="8.140625" style="17" customWidth="1"/>
    <col min="8" max="9" width="11.00390625" style="17" customWidth="1"/>
    <col min="10" max="10" width="15.7109375" style="15" customWidth="1"/>
    <col min="11" max="16384" width="9.140625" style="15" customWidth="1"/>
  </cols>
  <sheetData>
    <row r="1" spans="1:9" s="22" customFormat="1" ht="25.5">
      <c r="A1" s="18" t="s">
        <v>45</v>
      </c>
      <c r="B1" s="19" t="s">
        <v>46</v>
      </c>
      <c r="C1" s="19" t="s">
        <v>47</v>
      </c>
      <c r="D1" s="20" t="s">
        <v>48</v>
      </c>
      <c r="E1" s="19" t="s">
        <v>49</v>
      </c>
      <c r="F1" s="21" t="s">
        <v>50</v>
      </c>
      <c r="G1" s="21" t="s">
        <v>51</v>
      </c>
      <c r="H1" s="21" t="s">
        <v>52</v>
      </c>
      <c r="I1" s="21" t="s">
        <v>53</v>
      </c>
    </row>
    <row r="2" spans="1:9" ht="89.25">
      <c r="A2" s="25">
        <v>1</v>
      </c>
      <c r="B2" s="26" t="s">
        <v>137</v>
      </c>
      <c r="C2" s="27" t="s">
        <v>389</v>
      </c>
      <c r="D2" s="28">
        <v>1</v>
      </c>
      <c r="E2" s="26" t="s">
        <v>56</v>
      </c>
      <c r="F2" s="29">
        <v>0</v>
      </c>
      <c r="G2" s="29">
        <v>0</v>
      </c>
      <c r="H2" s="29">
        <f>ROUND(D2*F2,0)</f>
        <v>0</v>
      </c>
      <c r="I2" s="29">
        <f>ROUND(D2*G2,0)</f>
        <v>0</v>
      </c>
    </row>
    <row r="3" spans="1:9" ht="102">
      <c r="A3" s="14">
        <v>2</v>
      </c>
      <c r="B3" s="15" t="s">
        <v>138</v>
      </c>
      <c r="C3" s="23" t="s">
        <v>139</v>
      </c>
      <c r="D3" s="16">
        <v>15</v>
      </c>
      <c r="E3" s="15" t="s">
        <v>69</v>
      </c>
      <c r="F3" s="17">
        <v>0</v>
      </c>
      <c r="G3" s="17">
        <v>0</v>
      </c>
      <c r="H3" s="17">
        <f>ROUND(D3*F3,0)</f>
        <v>0</v>
      </c>
      <c r="I3" s="17">
        <f>ROUND(D3*G3,0)</f>
        <v>0</v>
      </c>
    </row>
    <row r="4" spans="1:9" ht="114.75">
      <c r="A4" s="14">
        <v>3</v>
      </c>
      <c r="B4" s="15" t="s">
        <v>140</v>
      </c>
      <c r="C4" s="23" t="s">
        <v>141</v>
      </c>
      <c r="D4" s="16">
        <v>360</v>
      </c>
      <c r="E4" s="15" t="s">
        <v>69</v>
      </c>
      <c r="F4" s="17">
        <v>0</v>
      </c>
      <c r="G4" s="17">
        <v>0</v>
      </c>
      <c r="H4" s="17">
        <f aca="true" t="shared" si="0" ref="H4:H9">ROUND(D4*F4,0)</f>
        <v>0</v>
      </c>
      <c r="I4" s="17">
        <f aca="true" t="shared" si="1" ref="I4:I9">ROUND(D4*G4,0)</f>
        <v>0</v>
      </c>
    </row>
    <row r="5" spans="1:9" ht="102">
      <c r="A5" s="14">
        <v>4</v>
      </c>
      <c r="B5" s="15" t="s">
        <v>142</v>
      </c>
      <c r="C5" s="23" t="s">
        <v>143</v>
      </c>
      <c r="D5" s="16">
        <v>22</v>
      </c>
      <c r="E5" s="15" t="s">
        <v>69</v>
      </c>
      <c r="F5" s="17">
        <v>0</v>
      </c>
      <c r="G5" s="17">
        <v>0</v>
      </c>
      <c r="H5" s="17">
        <f t="shared" si="0"/>
        <v>0</v>
      </c>
      <c r="I5" s="17">
        <f t="shared" si="1"/>
        <v>0</v>
      </c>
    </row>
    <row r="6" spans="1:9" ht="38.25">
      <c r="A6" s="14">
        <v>5</v>
      </c>
      <c r="B6" s="15" t="s">
        <v>144</v>
      </c>
      <c r="C6" s="23" t="s">
        <v>145</v>
      </c>
      <c r="D6" s="16">
        <v>16</v>
      </c>
      <c r="E6" s="15" t="s">
        <v>69</v>
      </c>
      <c r="F6" s="17">
        <v>0</v>
      </c>
      <c r="G6" s="17">
        <v>0</v>
      </c>
      <c r="H6" s="17">
        <f t="shared" si="0"/>
        <v>0</v>
      </c>
      <c r="I6" s="17">
        <f t="shared" si="1"/>
        <v>0</v>
      </c>
    </row>
    <row r="7" spans="1:9" ht="38.25">
      <c r="A7" s="14">
        <v>6</v>
      </c>
      <c r="B7" s="15" t="s">
        <v>146</v>
      </c>
      <c r="C7" s="23" t="s">
        <v>147</v>
      </c>
      <c r="D7" s="16">
        <v>270</v>
      </c>
      <c r="E7" s="15" t="s">
        <v>69</v>
      </c>
      <c r="F7" s="17">
        <v>0</v>
      </c>
      <c r="G7" s="17">
        <v>0</v>
      </c>
      <c r="H7" s="17">
        <f t="shared" si="0"/>
        <v>0</v>
      </c>
      <c r="I7" s="17">
        <f t="shared" si="1"/>
        <v>0</v>
      </c>
    </row>
    <row r="8" spans="1:9" ht="38.25">
      <c r="A8" s="14">
        <v>7</v>
      </c>
      <c r="B8" s="15" t="s">
        <v>148</v>
      </c>
      <c r="C8" s="23" t="s">
        <v>149</v>
      </c>
      <c r="D8" s="16">
        <v>11</v>
      </c>
      <c r="E8" s="15" t="s">
        <v>69</v>
      </c>
      <c r="F8" s="17">
        <v>0</v>
      </c>
      <c r="G8" s="17">
        <v>0</v>
      </c>
      <c r="H8" s="17">
        <f t="shared" si="0"/>
        <v>0</v>
      </c>
      <c r="I8" s="17">
        <f t="shared" si="1"/>
        <v>0</v>
      </c>
    </row>
    <row r="9" spans="1:9" ht="89.25">
      <c r="A9" s="14">
        <v>8</v>
      </c>
      <c r="B9" s="15" t="s">
        <v>150</v>
      </c>
      <c r="C9" s="23" t="s">
        <v>151</v>
      </c>
      <c r="D9" s="16">
        <v>200</v>
      </c>
      <c r="E9" s="15" t="s">
        <v>69</v>
      </c>
      <c r="F9" s="17">
        <v>0</v>
      </c>
      <c r="G9" s="17">
        <v>0</v>
      </c>
      <c r="H9" s="17">
        <f t="shared" si="0"/>
        <v>0</v>
      </c>
      <c r="I9" s="17">
        <f t="shared" si="1"/>
        <v>0</v>
      </c>
    </row>
    <row r="10" spans="1:9" s="24" customFormat="1" ht="12.75">
      <c r="A10" s="18"/>
      <c r="B10" s="19"/>
      <c r="C10" s="19" t="s">
        <v>66</v>
      </c>
      <c r="D10" s="20"/>
      <c r="E10" s="19"/>
      <c r="F10" s="21"/>
      <c r="G10" s="21"/>
      <c r="H10" s="21">
        <f>ROUND(SUM(H2:H9),0)</f>
        <v>0</v>
      </c>
      <c r="I10" s="21">
        <f>ROUND(SUM(I2:I9),0)</f>
        <v>0</v>
      </c>
    </row>
  </sheetData>
  <sheetProtection selectLockedCells="1" selectUnlockedCells="1"/>
  <printOptions/>
  <pageMargins left="0.2361111111111111" right="0.2361111111111111" top="0.6944444444444444" bottom="0.6944444444444444" header="0.4166666666666667" footer="0.5118055555555555"/>
  <pageSetup firstPageNumber="1" useFirstPageNumber="1" horizontalDpi="300" verticalDpi="300" orientation="portrait" paperSize="9" scale="95" r:id="rId1"/>
  <headerFooter alignWithMargins="0">
    <oddHeader>&amp;L&amp;"Times New Roman CE,Általános"&amp;10 Falazás és egyéb kőművesmunka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Biró Béla</dc:creator>
  <cp:keywords/>
  <dc:description/>
  <cp:lastModifiedBy>Dóri</cp:lastModifiedBy>
  <cp:lastPrinted>2018-04-24T08:04:57Z</cp:lastPrinted>
  <dcterms:created xsi:type="dcterms:W3CDTF">2018-04-11T14:19:22Z</dcterms:created>
  <dcterms:modified xsi:type="dcterms:W3CDTF">2018-06-18T07:50:44Z</dcterms:modified>
  <cp:category/>
  <cp:version/>
  <cp:contentType/>
  <cp:contentStatus/>
</cp:coreProperties>
</file>